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lcolson\Downloads\"/>
    </mc:Choice>
  </mc:AlternateContent>
  <xr:revisionPtr revIDLastSave="0" documentId="8_{3D77F0BE-6DED-4975-B05F-805AB57F4443}" xr6:coauthVersionLast="47" xr6:coauthVersionMax="47" xr10:uidLastSave="{00000000-0000-0000-0000-000000000000}"/>
  <bookViews>
    <workbookView xWindow="-120" yWindow="-120" windowWidth="29040" windowHeight="15720" xr2:uid="{ED60A880-3912-43D7-A23D-6FC52680A1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60" i="1" l="1"/>
  <c r="F159" i="1"/>
  <c r="F158" i="1"/>
  <c r="F157" i="1"/>
  <c r="F156" i="1"/>
  <c r="F154" i="1"/>
  <c r="F153" i="1"/>
  <c r="F152" i="1"/>
  <c r="F151" i="1"/>
  <c r="F150" i="1"/>
  <c r="F149" i="1"/>
  <c r="F147" i="1"/>
  <c r="F146" i="1"/>
  <c r="F145" i="1"/>
  <c r="F144" i="1"/>
  <c r="F143" i="1"/>
  <c r="F142" i="1"/>
  <c r="F140" i="1"/>
  <c r="F139" i="1"/>
  <c r="F138" i="1"/>
  <c r="G137" i="1"/>
  <c r="E137" i="1"/>
  <c r="F130" i="1"/>
  <c r="F125" i="1"/>
  <c r="F124" i="1"/>
  <c r="F123" i="1"/>
  <c r="F122" i="1"/>
  <c r="F120" i="1"/>
  <c r="F119" i="1"/>
  <c r="F118" i="1"/>
  <c r="F117" i="1"/>
  <c r="F116" i="1"/>
  <c r="F115" i="1"/>
  <c r="F114" i="1"/>
  <c r="F113" i="1"/>
  <c r="F111" i="1"/>
  <c r="F110" i="1"/>
  <c r="F109" i="1"/>
  <c r="F108" i="1"/>
  <c r="F106" i="1"/>
  <c r="F105" i="1"/>
  <c r="F104" i="1"/>
  <c r="F101" i="1"/>
  <c r="F100" i="1"/>
  <c r="F99" i="1"/>
  <c r="F96" i="1"/>
  <c r="F95" i="1"/>
  <c r="F94" i="1"/>
  <c r="F92" i="1"/>
  <c r="F91" i="1"/>
  <c r="F90" i="1"/>
  <c r="F89" i="1"/>
  <c r="F88" i="1"/>
  <c r="F87" i="1"/>
  <c r="F76" i="1"/>
  <c r="F74" i="1"/>
  <c r="F73" i="1"/>
  <c r="F72" i="1"/>
  <c r="F71" i="1"/>
  <c r="F68" i="1"/>
  <c r="F67" i="1"/>
  <c r="F64" i="1"/>
  <c r="F63" i="1"/>
  <c r="F60" i="1"/>
  <c r="F59" i="1"/>
  <c r="F56" i="1"/>
  <c r="F55" i="1"/>
  <c r="F52" i="1"/>
  <c r="F51" i="1"/>
  <c r="F50" i="1"/>
  <c r="F49" i="1"/>
  <c r="F48" i="1"/>
  <c r="F47" i="1"/>
  <c r="F46" i="1"/>
  <c r="F41" i="1"/>
  <c r="F38" i="1"/>
  <c r="F37" i="1"/>
  <c r="F34" i="1"/>
  <c r="F33" i="1"/>
  <c r="F30" i="1"/>
  <c r="F29" i="1"/>
  <c r="F28" i="1"/>
  <c r="F27" i="1"/>
  <c r="F26" i="1"/>
  <c r="F25" i="1"/>
  <c r="F24" i="1"/>
  <c r="F21" i="1"/>
  <c r="F20" i="1"/>
  <c r="F17" i="1"/>
  <c r="F16" i="1"/>
  <c r="F13" i="1"/>
  <c r="F12" i="1"/>
  <c r="F9" i="1"/>
  <c r="F8" i="1"/>
  <c r="F5" i="1"/>
  <c r="F4" i="1"/>
  <c r="F2" i="1"/>
  <c r="F137" i="1" l="1"/>
</calcChain>
</file>

<file path=xl/sharedStrings.xml><?xml version="1.0" encoding="utf-8"?>
<sst xmlns="http://schemas.openxmlformats.org/spreadsheetml/2006/main" count="175" uniqueCount="65">
  <si>
    <t>Member Class</t>
  </si>
  <si>
    <t>Current
Effective Rate</t>
  </si>
  <si>
    <t xml:space="preserve"> Revenue 
Change</t>
  </si>
  <si>
    <t>Proposed
Rate</t>
  </si>
  <si>
    <t>Single Phase Service</t>
  </si>
  <si>
    <t>Annual Revenue</t>
  </si>
  <si>
    <t>Customer Charge $/mo</t>
  </si>
  <si>
    <t>NCP Demand $/kW- Summer (June- Sept.)</t>
  </si>
  <si>
    <t>NCP Demand $/kW- Winter (Oct.- May)</t>
  </si>
  <si>
    <t>1
Residential</t>
  </si>
  <si>
    <t>Energy Charge $/kWh</t>
  </si>
  <si>
    <t>Summer (June-Sept)</t>
  </si>
  <si>
    <t>Winter (Oct- May)</t>
  </si>
  <si>
    <t>5
Residential 
Seasonal</t>
  </si>
  <si>
    <t>4
Rural General
Service</t>
  </si>
  <si>
    <t>24
Irrigation
 Drive
Wheels</t>
  </si>
  <si>
    <t>2
Residential 
Electric 
Heat</t>
  </si>
  <si>
    <t>Summer kWh (June- Sept)</t>
  </si>
  <si>
    <t>Winter First 1,000 kWh</t>
  </si>
  <si>
    <t>Winter Over 1,000 kWh</t>
  </si>
  <si>
    <t>6
Town
Residential</t>
  </si>
  <si>
    <t>9
Town General Service</t>
  </si>
  <si>
    <t>10
Town Residential 
Seasonal</t>
  </si>
  <si>
    <t>Rate</t>
  </si>
  <si>
    <t xml:space="preserve">7
Town Residential Elec. Heat </t>
  </si>
  <si>
    <t>Three Phase Service</t>
  </si>
  <si>
    <t>11
Residential</t>
  </si>
  <si>
    <t>14
Residential 
Seasonal</t>
  </si>
  <si>
    <t>15
Rural General
Service</t>
  </si>
  <si>
    <t>25
Irrigation
 Drive
Wheels</t>
  </si>
  <si>
    <t>12
Residential 
Electric 
Heat</t>
  </si>
  <si>
    <t>Idle 
Service</t>
  </si>
  <si>
    <t>Private Street/
Area Lighting</t>
  </si>
  <si>
    <t>There are no changes to this rate design, see the Tariff for more details.</t>
  </si>
  <si>
    <t>Heat Pump</t>
  </si>
  <si>
    <t>Customer Charge $/mo (Single Phase Town)</t>
  </si>
  <si>
    <t>Customer Charge $/mo (Single Phase)</t>
  </si>
  <si>
    <t>Customer Charge $/mo (Three Phase)</t>
  </si>
  <si>
    <t>3
Residential 
Heat Pump 1P</t>
  </si>
  <si>
    <t>Winter First 250 kWh</t>
  </si>
  <si>
    <t>Winter Over 250 kWh</t>
  </si>
  <si>
    <t>8
Town Residential 
Heat Pump 1P</t>
  </si>
  <si>
    <t>13
Residential
 Heat Pump 3P</t>
  </si>
  <si>
    <t>Single Phase 
Medium Service</t>
  </si>
  <si>
    <t>Standard</t>
  </si>
  <si>
    <t>CP Summer (July-August)</t>
  </si>
  <si>
    <t>CP Winter (Sept.- June)</t>
  </si>
  <si>
    <t>Three Phase 
Medium Service</t>
  </si>
  <si>
    <t>Off Peak- Removed</t>
  </si>
  <si>
    <t>Primary Power</t>
  </si>
  <si>
    <t>&lt;2,000
KVA</t>
  </si>
  <si>
    <t>There are no changes to this rate design. The tariff is constructed to match energy bill from KEPCo and include Base Demand Charge, Excess Demand Charge, Demand Cost Adjustment, Energy Base, ECA, RCA, DA, Energy Charge Adder, Transmission Service, TCA, Voltage Discounts, and Demand Charge Adder</t>
  </si>
  <si>
    <t>&gt; 2,000
KVA</t>
  </si>
  <si>
    <t>Irrigation</t>
  </si>
  <si>
    <t>NCP Demand Charge $/kW</t>
  </si>
  <si>
    <t>HP Charge</t>
  </si>
  <si>
    <t>CP (July and Aug)</t>
  </si>
  <si>
    <t>CP (June and Sept)</t>
  </si>
  <si>
    <t>Load Control</t>
  </si>
  <si>
    <t>Vol.Load Control</t>
  </si>
  <si>
    <t>Wind Farm 
Back-Up Power</t>
  </si>
  <si>
    <t>Tariff is constructed to match the energy bill from KEPCo and include Base Demand Charge, Excess Demand Charge, Demand Cost Adjustment, Energy Base, ECA, RCA, DA, Energy 
Charge Adder, Transmission Service, TCA, Voltage Discounts, and Demand Charge Adder</t>
  </si>
  <si>
    <t>Total Annual Revenue (Based on 2023 Test Year)</t>
  </si>
  <si>
    <t>Single Phase Service-Town</t>
  </si>
  <si>
    <t>Single Phase
Service-Town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</si>
</sst>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000_);_(&quot;$&quot;* \(#,##0.00000\);_(&quot;$&quot;* &quot;-&quot;??_);_(@_)"/>
    <numFmt numFmtId="165" formatCode="_(&quot;$&quot;* #,##0.0000_);_(&quot;$&quot;* \(#,##0.0000\);_(&quot;$&quot;* &quot;-&quot;??_);_(@_)"/>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1"/>
      <color theme="0"/>
      <name val="Calibri"/>
      <family val="2"/>
    </font>
    <font>
      <sz val="11"/>
      <color theme="1"/>
      <name val="Calibri"/>
      <family val="2"/>
    </font>
    <font>
      <b/>
      <i/>
      <sz val="11"/>
      <color theme="0"/>
      <name val="Calibri"/>
      <family val="2"/>
    </font>
    <font>
      <i/>
      <sz val="11"/>
      <color theme="1"/>
      <name val="Calibri"/>
      <family val="2"/>
    </font>
    <font>
      <sz val="11"/>
      <color theme="0"/>
      <name val="Calibri"/>
      <family val="2"/>
    </font>
    <font>
      <i/>
      <sz val="11"/>
      <color theme="3" tint="0.89999084444715716"/>
      <name val="Calibri"/>
      <family val="2"/>
    </font>
    <font>
      <sz val="11"/>
      <color theme="3" tint="0.89999084444715716"/>
      <name val="Calibri"/>
      <family val="2"/>
    </font>
  </fonts>
  <fills count="6">
    <fill>
      <patternFill patternType="none"/>
    </fill>
    <fill>
      <patternFill patternType="gray125"/>
    </fill>
    <fill>
      <patternFill patternType="solid">
        <fgColor theme="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3" tint="0.49998474074526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2" borderId="0" xfId="0" applyFont="1" applyFill="1" applyAlignment="1">
      <alignment horizontal="center" wrapText="1"/>
    </xf>
    <xf numFmtId="0" fontId="4" fillId="3" borderId="0" xfId="0" applyFont="1" applyFill="1"/>
    <xf numFmtId="0" fontId="5" fillId="4" borderId="0" xfId="0" applyFont="1" applyFill="1" applyAlignment="1">
      <alignment horizontal="left"/>
    </xf>
    <xf numFmtId="44" fontId="5" fillId="4" borderId="0" xfId="1" applyFont="1" applyFill="1"/>
    <xf numFmtId="0" fontId="4" fillId="3" borderId="0" xfId="0" applyFont="1" applyFill="1" applyAlignment="1">
      <alignment horizontal="center" vertical="center" textRotation="90" wrapText="1"/>
    </xf>
    <xf numFmtId="0" fontId="5" fillId="4" borderId="0" xfId="0" applyFont="1" applyFill="1"/>
    <xf numFmtId="0" fontId="5" fillId="0" borderId="0" xfId="0" applyFont="1" applyAlignment="1">
      <alignment horizontal="left"/>
    </xf>
    <xf numFmtId="0" fontId="5" fillId="0" borderId="0" xfId="0" applyFont="1"/>
    <xf numFmtId="164" fontId="5" fillId="0" borderId="0" xfId="1" applyNumberFormat="1" applyFont="1"/>
    <xf numFmtId="0" fontId="6" fillId="5" borderId="0" xfId="0" applyFont="1" applyFill="1" applyAlignment="1">
      <alignment horizontal="center" vertical="center" textRotation="90"/>
    </xf>
    <xf numFmtId="0" fontId="7" fillId="4" borderId="0" xfId="0" applyFont="1" applyFill="1"/>
    <xf numFmtId="0" fontId="7" fillId="0" borderId="0" xfId="0" applyFont="1"/>
    <xf numFmtId="164" fontId="7" fillId="0" borderId="0" xfId="1" applyNumberFormat="1" applyFont="1"/>
    <xf numFmtId="0" fontId="5" fillId="5" borderId="0" xfId="0" applyFont="1" applyFill="1"/>
    <xf numFmtId="0" fontId="2" fillId="5" borderId="0" xfId="0" applyFont="1" applyFill="1" applyAlignment="1">
      <alignment horizontal="left" vertical="center"/>
    </xf>
    <xf numFmtId="44" fontId="5" fillId="0" borderId="0" xfId="1" applyFont="1"/>
    <xf numFmtId="0" fontId="4" fillId="5" borderId="0" xfId="0" applyFont="1" applyFill="1" applyAlignment="1">
      <alignment horizontal="center" vertical="center"/>
    </xf>
    <xf numFmtId="0" fontId="4" fillId="3" borderId="0" xfId="0" applyFont="1" applyFill="1" applyAlignment="1">
      <alignment vertical="center" textRotation="90" wrapText="1"/>
    </xf>
    <xf numFmtId="165" fontId="5" fillId="0" borderId="0" xfId="1" applyNumberFormat="1" applyFont="1"/>
    <xf numFmtId="44" fontId="10" fillId="4" borderId="0" xfId="1" applyFont="1" applyFill="1"/>
    <xf numFmtId="0" fontId="4" fillId="3" borderId="0" xfId="0" applyFont="1" applyFill="1" applyAlignment="1">
      <alignment vertical="center" textRotation="90"/>
    </xf>
    <xf numFmtId="0" fontId="3" fillId="3" borderId="0" xfId="0" applyFont="1" applyFill="1"/>
    <xf numFmtId="44" fontId="4" fillId="3" borderId="0" xfId="0" applyNumberFormat="1" applyFont="1" applyFill="1"/>
    <xf numFmtId="0" fontId="4" fillId="0" borderId="0" xfId="0" applyFont="1" applyAlignment="1">
      <alignment horizontal="center" vertical="center" textRotation="90" wrapText="1"/>
    </xf>
    <xf numFmtId="0" fontId="8"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textRotation="90" wrapText="1"/>
    </xf>
    <xf numFmtId="44" fontId="5" fillId="0" borderId="0" xfId="1" applyFont="1" applyFill="1"/>
    <xf numFmtId="0" fontId="4" fillId="5" borderId="0" xfId="0" applyFont="1" applyFill="1" applyAlignment="1">
      <alignment horizontal="center" vertical="center" textRotation="90" wrapText="1"/>
    </xf>
    <xf numFmtId="0" fontId="5" fillId="4" borderId="0" xfId="0" applyFont="1" applyFill="1" applyAlignment="1">
      <alignment horizontal="left"/>
    </xf>
    <xf numFmtId="0" fontId="8" fillId="5" borderId="0" xfId="0" applyFont="1" applyFill="1" applyAlignment="1">
      <alignment horizontal="left" vertical="center" wrapText="1"/>
    </xf>
    <xf numFmtId="0" fontId="6" fillId="5" borderId="0" xfId="0" applyFont="1" applyFill="1" applyAlignment="1">
      <alignment horizontal="center" vertical="center" textRotation="90"/>
    </xf>
    <xf numFmtId="0" fontId="2" fillId="2" borderId="0" xfId="0" applyFont="1" applyFill="1" applyAlignment="1">
      <alignment horizontal="left" vertical="center"/>
    </xf>
    <xf numFmtId="0" fontId="6" fillId="5" borderId="0" xfId="0" applyFont="1" applyFill="1" applyAlignment="1">
      <alignment horizontal="center" vertical="center" textRotation="90" wrapText="1"/>
    </xf>
    <xf numFmtId="0" fontId="5" fillId="0" borderId="0" xfId="0" applyFont="1" applyAlignment="1">
      <alignment horizontal="center"/>
    </xf>
    <xf numFmtId="0" fontId="9" fillId="4" borderId="0" xfId="0" applyFont="1" applyFill="1" applyAlignment="1">
      <alignment horizontal="left"/>
    </xf>
    <xf numFmtId="0" fontId="4" fillId="3" borderId="0" xfId="0" applyFont="1" applyFill="1" applyAlignment="1">
      <alignment horizontal="center" vertical="center" textRotation="90" wrapText="1"/>
    </xf>
    <xf numFmtId="0" fontId="5" fillId="0" borderId="0" xfId="0" applyFont="1" applyAlignment="1">
      <alignment horizontal="left"/>
    </xf>
    <xf numFmtId="0" fontId="4" fillId="2" borderId="0" xfId="0" applyFont="1" applyFill="1" applyAlignment="1">
      <alignment horizontal="center" vertical="center"/>
    </xf>
    <xf numFmtId="0" fontId="2" fillId="5" borderId="0" xfId="0" applyFont="1" applyFill="1" applyAlignment="1">
      <alignment horizontal="center" vertical="center" textRotation="90" wrapText="1"/>
    </xf>
    <xf numFmtId="0" fontId="7" fillId="4" borderId="0" xfId="0" applyFont="1" applyFill="1" applyAlignment="1">
      <alignment horizontal="left"/>
    </xf>
    <xf numFmtId="0" fontId="7" fillId="0" borderId="0" xfId="0" applyFont="1" applyAlignment="1">
      <alignment horizontal="left"/>
    </xf>
    <xf numFmtId="0" fontId="8" fillId="3" borderId="0" xfId="0" applyFont="1" applyFill="1" applyAlignment="1">
      <alignment horizontal="center" vertical="center" wrapText="1"/>
    </xf>
    <xf numFmtId="0" fontId="4" fillId="5" borderId="0" xfId="0" applyFont="1" applyFill="1" applyAlignment="1">
      <alignment horizontal="center" vertical="center" textRotation="90"/>
    </xf>
    <xf numFmtId="0" fontId="4" fillId="3" borderId="0" xfId="0" applyFont="1" applyFill="1" applyAlignment="1">
      <alignment horizontal="center" vertical="center" textRotation="90"/>
    </xf>
    <xf numFmtId="0" fontId="5" fillId="4"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CD13-6C71-4479-878D-979C78D6CCDA}">
  <sheetPr>
    <pageSetUpPr fitToPage="1"/>
  </sheetPr>
  <dimension ref="A1:G168"/>
  <sheetViews>
    <sheetView tabSelected="1" topLeftCell="A83" workbookViewId="0">
      <selection activeCell="E179" sqref="E179"/>
    </sheetView>
  </sheetViews>
  <sheetFormatPr defaultRowHeight="15" x14ac:dyDescent="0.25"/>
  <cols>
    <col min="3" max="3" width="19.5703125" customWidth="1"/>
    <col min="4" max="4" width="20.5703125" customWidth="1"/>
    <col min="5" max="5" width="15.28515625" bestFit="1" customWidth="1"/>
    <col min="6" max="6" width="12.5703125" bestFit="1" customWidth="1"/>
    <col min="7" max="7" width="15.28515625" bestFit="1" customWidth="1"/>
  </cols>
  <sheetData>
    <row r="1" spans="1:7" ht="30" x14ac:dyDescent="0.25">
      <c r="A1" s="33" t="s">
        <v>0</v>
      </c>
      <c r="B1" s="33"/>
      <c r="C1" s="33"/>
      <c r="D1" s="33"/>
      <c r="E1" s="1" t="s">
        <v>1</v>
      </c>
      <c r="F1" s="1" t="s">
        <v>2</v>
      </c>
      <c r="G1" s="1" t="s">
        <v>3</v>
      </c>
    </row>
    <row r="2" spans="1:7" x14ac:dyDescent="0.25">
      <c r="A2" s="45" t="s">
        <v>4</v>
      </c>
      <c r="B2" s="2"/>
      <c r="C2" s="30" t="s">
        <v>5</v>
      </c>
      <c r="D2" s="30"/>
      <c r="E2" s="4">
        <v>14304773</v>
      </c>
      <c r="F2" s="4">
        <f>G2-E2</f>
        <v>421259</v>
      </c>
      <c r="G2" s="4">
        <v>14726032</v>
      </c>
    </row>
    <row r="3" spans="1:7" x14ac:dyDescent="0.25">
      <c r="A3" s="45"/>
      <c r="B3" s="2"/>
      <c r="C3" s="30" t="s">
        <v>6</v>
      </c>
      <c r="D3" s="30"/>
      <c r="E3" s="4">
        <v>45</v>
      </c>
      <c r="F3" s="4">
        <v>0</v>
      </c>
      <c r="G3" s="4">
        <v>45</v>
      </c>
    </row>
    <row r="4" spans="1:7" x14ac:dyDescent="0.25">
      <c r="A4" s="45"/>
      <c r="B4" s="2"/>
      <c r="C4" s="30" t="s">
        <v>7</v>
      </c>
      <c r="D4" s="30"/>
      <c r="E4" s="4">
        <v>0</v>
      </c>
      <c r="F4" s="4">
        <f>G4-E4</f>
        <v>2</v>
      </c>
      <c r="G4" s="4">
        <v>2</v>
      </c>
    </row>
    <row r="5" spans="1:7" x14ac:dyDescent="0.25">
      <c r="A5" s="45"/>
      <c r="B5" s="2"/>
      <c r="C5" s="30" t="s">
        <v>8</v>
      </c>
      <c r="D5" s="30"/>
      <c r="E5" s="4">
        <v>0</v>
      </c>
      <c r="F5" s="4">
        <f>G5-E5</f>
        <v>1</v>
      </c>
      <c r="G5" s="4">
        <v>1</v>
      </c>
    </row>
    <row r="6" spans="1:7" x14ac:dyDescent="0.25">
      <c r="A6" s="45"/>
      <c r="B6" s="37" t="s">
        <v>9</v>
      </c>
      <c r="C6" s="30"/>
      <c r="D6" s="30"/>
      <c r="E6" s="6"/>
      <c r="F6" s="6"/>
      <c r="G6" s="6"/>
    </row>
    <row r="7" spans="1:7" x14ac:dyDescent="0.25">
      <c r="A7" s="45"/>
      <c r="B7" s="45"/>
      <c r="C7" s="38" t="s">
        <v>10</v>
      </c>
      <c r="D7" s="38"/>
      <c r="E7" s="8"/>
      <c r="F7" s="8"/>
      <c r="G7" s="8"/>
    </row>
    <row r="8" spans="1:7" x14ac:dyDescent="0.25">
      <c r="A8" s="45"/>
      <c r="B8" s="45"/>
      <c r="C8" s="7" t="s">
        <v>11</v>
      </c>
      <c r="D8" s="7"/>
      <c r="E8" s="9">
        <v>0.13483999999999999</v>
      </c>
      <c r="F8" s="9">
        <f>G8-E8</f>
        <v>-1.7849999999999991E-2</v>
      </c>
      <c r="G8" s="9">
        <v>0.11699</v>
      </c>
    </row>
    <row r="9" spans="1:7" x14ac:dyDescent="0.25">
      <c r="A9" s="45"/>
      <c r="B9" s="45"/>
      <c r="C9" s="7" t="s">
        <v>12</v>
      </c>
      <c r="D9" s="7"/>
      <c r="E9" s="9">
        <v>0.12734000000000001</v>
      </c>
      <c r="F9" s="9">
        <f>G9-E9</f>
        <v>-1.0650000000000007E-2</v>
      </c>
      <c r="G9" s="9">
        <v>0.11669</v>
      </c>
    </row>
    <row r="10" spans="1:7" x14ac:dyDescent="0.25">
      <c r="A10" s="45"/>
      <c r="B10" s="37" t="s">
        <v>13</v>
      </c>
      <c r="C10" s="30"/>
      <c r="D10" s="30"/>
      <c r="E10" s="6"/>
      <c r="F10" s="6"/>
      <c r="G10" s="6"/>
    </row>
    <row r="11" spans="1:7" x14ac:dyDescent="0.25">
      <c r="A11" s="45"/>
      <c r="B11" s="37"/>
      <c r="C11" s="38" t="s">
        <v>10</v>
      </c>
      <c r="D11" s="38"/>
      <c r="E11" s="8"/>
      <c r="F11" s="8"/>
      <c r="G11" s="8"/>
    </row>
    <row r="12" spans="1:7" x14ac:dyDescent="0.25">
      <c r="A12" s="45"/>
      <c r="B12" s="37"/>
      <c r="C12" s="7" t="s">
        <v>11</v>
      </c>
      <c r="D12" s="7"/>
      <c r="E12" s="9">
        <v>0.13483999999999999</v>
      </c>
      <c r="F12" s="9">
        <f>G12-E12</f>
        <v>-2.7369999999999992E-2</v>
      </c>
      <c r="G12" s="9">
        <v>0.10747</v>
      </c>
    </row>
    <row r="13" spans="1:7" x14ac:dyDescent="0.25">
      <c r="A13" s="45"/>
      <c r="B13" s="37"/>
      <c r="C13" s="7" t="s">
        <v>12</v>
      </c>
      <c r="D13" s="7"/>
      <c r="E13" s="9">
        <v>0.12734000000000001</v>
      </c>
      <c r="F13" s="9">
        <f>G13-E13</f>
        <v>-1.9870000000000013E-2</v>
      </c>
      <c r="G13" s="9">
        <v>0.10747</v>
      </c>
    </row>
    <row r="14" spans="1:7" x14ac:dyDescent="0.25">
      <c r="A14" s="45"/>
      <c r="B14" s="37" t="s">
        <v>14</v>
      </c>
      <c r="C14" s="46"/>
      <c r="D14" s="46"/>
      <c r="E14" s="6"/>
      <c r="F14" s="6"/>
      <c r="G14" s="6"/>
    </row>
    <row r="15" spans="1:7" x14ac:dyDescent="0.25">
      <c r="A15" s="45"/>
      <c r="B15" s="45"/>
      <c r="C15" s="38" t="s">
        <v>10</v>
      </c>
      <c r="D15" s="38"/>
      <c r="E15" s="8"/>
      <c r="F15" s="8"/>
      <c r="G15" s="8"/>
    </row>
    <row r="16" spans="1:7" x14ac:dyDescent="0.25">
      <c r="A16" s="45"/>
      <c r="B16" s="45"/>
      <c r="C16" s="38" t="s">
        <v>11</v>
      </c>
      <c r="D16" s="38"/>
      <c r="E16" s="9">
        <v>0.13483999999999999</v>
      </c>
      <c r="F16" s="9">
        <f>G16-E16</f>
        <v>-2.049999999999999E-2</v>
      </c>
      <c r="G16" s="9">
        <v>0.11434</v>
      </c>
    </row>
    <row r="17" spans="1:7" x14ac:dyDescent="0.25">
      <c r="A17" s="45"/>
      <c r="B17" s="45"/>
      <c r="C17" s="38" t="s">
        <v>12</v>
      </c>
      <c r="D17" s="38"/>
      <c r="E17" s="9">
        <v>0.12734000000000001</v>
      </c>
      <c r="F17" s="9">
        <f>G17-E17</f>
        <v>-1.3000000000000012E-2</v>
      </c>
      <c r="G17" s="9">
        <v>0.11434</v>
      </c>
    </row>
    <row r="18" spans="1:7" x14ac:dyDescent="0.25">
      <c r="A18" s="45"/>
      <c r="B18" s="37" t="s">
        <v>15</v>
      </c>
      <c r="C18" s="46"/>
      <c r="D18" s="46"/>
      <c r="E18" s="6"/>
      <c r="F18" s="6"/>
      <c r="G18" s="6"/>
    </row>
    <row r="19" spans="1:7" x14ac:dyDescent="0.25">
      <c r="A19" s="45"/>
      <c r="B19" s="45"/>
      <c r="C19" s="38" t="s">
        <v>10</v>
      </c>
      <c r="D19" s="38"/>
      <c r="E19" s="8"/>
      <c r="F19" s="8"/>
      <c r="G19" s="8"/>
    </row>
    <row r="20" spans="1:7" x14ac:dyDescent="0.25">
      <c r="A20" s="45"/>
      <c r="B20" s="45"/>
      <c r="C20" s="38" t="s">
        <v>11</v>
      </c>
      <c r="D20" s="38"/>
      <c r="E20" s="9">
        <v>0.13483999999999999</v>
      </c>
      <c r="F20" s="9">
        <f>G20-E20</f>
        <v>2.1000000000000185E-3</v>
      </c>
      <c r="G20" s="9">
        <v>0.13694000000000001</v>
      </c>
    </row>
    <row r="21" spans="1:7" x14ac:dyDescent="0.25">
      <c r="A21" s="45"/>
      <c r="B21" s="45"/>
      <c r="C21" s="38" t="s">
        <v>12</v>
      </c>
      <c r="D21" s="38"/>
      <c r="E21" s="9">
        <v>0.12734000000000001</v>
      </c>
      <c r="F21" s="9">
        <f>G21-E21</f>
        <v>9.5999999999999974E-3</v>
      </c>
      <c r="G21" s="9">
        <v>0.13694000000000001</v>
      </c>
    </row>
    <row r="22" spans="1:7" x14ac:dyDescent="0.25">
      <c r="A22" s="45"/>
      <c r="B22" s="37" t="s">
        <v>16</v>
      </c>
      <c r="C22" s="46"/>
      <c r="D22" s="46"/>
      <c r="E22" s="6"/>
      <c r="F22" s="6"/>
      <c r="G22" s="6"/>
    </row>
    <row r="23" spans="1:7" x14ac:dyDescent="0.25">
      <c r="A23" s="45"/>
      <c r="B23" s="37"/>
      <c r="C23" s="38" t="s">
        <v>10</v>
      </c>
      <c r="D23" s="38"/>
      <c r="E23" s="8"/>
      <c r="F23" s="8"/>
      <c r="G23" s="8"/>
    </row>
    <row r="24" spans="1:7" x14ac:dyDescent="0.25">
      <c r="A24" s="45"/>
      <c r="B24" s="37"/>
      <c r="C24" s="38" t="s">
        <v>17</v>
      </c>
      <c r="D24" s="38"/>
      <c r="E24" s="9">
        <v>0.13483999999999999</v>
      </c>
      <c r="F24" s="9">
        <f t="shared" ref="F24:F25" si="0">G24-E24</f>
        <v>-2.4839999999999987E-2</v>
      </c>
      <c r="G24" s="9">
        <v>0.11</v>
      </c>
    </row>
    <row r="25" spans="1:7" x14ac:dyDescent="0.25">
      <c r="A25" s="45"/>
      <c r="B25" s="37"/>
      <c r="C25" s="38" t="s">
        <v>18</v>
      </c>
      <c r="D25" s="38"/>
      <c r="E25" s="9">
        <v>0.12484000000000001</v>
      </c>
      <c r="F25" s="9">
        <f t="shared" si="0"/>
        <v>-1.4840000000000006E-2</v>
      </c>
      <c r="G25" s="9">
        <v>0.11</v>
      </c>
    </row>
    <row r="26" spans="1:7" x14ac:dyDescent="0.25">
      <c r="A26" s="45"/>
      <c r="B26" s="37"/>
      <c r="C26" s="38" t="s">
        <v>19</v>
      </c>
      <c r="D26" s="38"/>
      <c r="E26" s="9">
        <v>0.11484</v>
      </c>
      <c r="F26" s="9">
        <f>G26-E26</f>
        <v>-4.8399999999999971E-3</v>
      </c>
      <c r="G26" s="9">
        <v>0.11</v>
      </c>
    </row>
    <row r="27" spans="1:7" ht="15" customHeight="1" x14ac:dyDescent="0.25">
      <c r="A27" s="32" t="s">
        <v>63</v>
      </c>
      <c r="B27" s="10"/>
      <c r="C27" s="30" t="s">
        <v>5</v>
      </c>
      <c r="D27" s="30"/>
      <c r="E27" s="4">
        <v>1260390</v>
      </c>
      <c r="F27" s="4">
        <f>G27-E27</f>
        <v>61797</v>
      </c>
      <c r="G27" s="4">
        <v>1322187</v>
      </c>
    </row>
    <row r="28" spans="1:7" x14ac:dyDescent="0.25">
      <c r="A28" s="32"/>
      <c r="B28" s="10"/>
      <c r="C28" s="30" t="s">
        <v>6</v>
      </c>
      <c r="D28" s="30"/>
      <c r="E28" s="4">
        <v>42</v>
      </c>
      <c r="F28" s="4">
        <f>G28-E28</f>
        <v>3</v>
      </c>
      <c r="G28" s="4">
        <v>45</v>
      </c>
    </row>
    <row r="29" spans="1:7" x14ac:dyDescent="0.25">
      <c r="A29" s="32"/>
      <c r="B29" s="10"/>
      <c r="C29" s="30" t="s">
        <v>7</v>
      </c>
      <c r="D29" s="30"/>
      <c r="E29" s="4">
        <v>0</v>
      </c>
      <c r="F29" s="4">
        <f>G29-E29</f>
        <v>2</v>
      </c>
      <c r="G29" s="4">
        <v>2</v>
      </c>
    </row>
    <row r="30" spans="1:7" x14ac:dyDescent="0.25">
      <c r="A30" s="32"/>
      <c r="B30" s="10"/>
      <c r="C30" s="30" t="s">
        <v>8</v>
      </c>
      <c r="D30" s="30"/>
      <c r="E30" s="4">
        <v>0</v>
      </c>
      <c r="F30" s="4">
        <f>G30-E30</f>
        <v>1</v>
      </c>
      <c r="G30" s="4">
        <v>1</v>
      </c>
    </row>
    <row r="31" spans="1:7" x14ac:dyDescent="0.25">
      <c r="A31" s="32"/>
      <c r="B31" s="34" t="s">
        <v>20</v>
      </c>
      <c r="C31" s="41"/>
      <c r="D31" s="41"/>
      <c r="E31" s="11"/>
      <c r="F31" s="11"/>
      <c r="G31" s="11"/>
    </row>
    <row r="32" spans="1:7" x14ac:dyDescent="0.25">
      <c r="A32" s="32"/>
      <c r="B32" s="32"/>
      <c r="C32" s="38" t="s">
        <v>10</v>
      </c>
      <c r="D32" s="38"/>
      <c r="E32" s="12"/>
      <c r="F32" s="12"/>
      <c r="G32" s="12"/>
    </row>
    <row r="33" spans="1:7" x14ac:dyDescent="0.25">
      <c r="A33" s="32"/>
      <c r="B33" s="32"/>
      <c r="C33" s="7" t="s">
        <v>11</v>
      </c>
      <c r="D33" s="7"/>
      <c r="E33" s="13">
        <v>0.13483999999999999</v>
      </c>
      <c r="F33" s="13">
        <f>G33-E33</f>
        <v>-1.7849999999999991E-2</v>
      </c>
      <c r="G33" s="13">
        <v>0.11699</v>
      </c>
    </row>
    <row r="34" spans="1:7" x14ac:dyDescent="0.25">
      <c r="A34" s="32"/>
      <c r="B34" s="32"/>
      <c r="C34" s="7" t="s">
        <v>12</v>
      </c>
      <c r="D34" s="7"/>
      <c r="E34" s="13">
        <v>0.12734000000000001</v>
      </c>
      <c r="F34" s="13">
        <f>G34-E34</f>
        <v>-1.0350000000000012E-2</v>
      </c>
      <c r="G34" s="13">
        <v>0.11699</v>
      </c>
    </row>
    <row r="35" spans="1:7" x14ac:dyDescent="0.25">
      <c r="A35" s="32"/>
      <c r="B35" s="34" t="s">
        <v>21</v>
      </c>
      <c r="C35" s="30"/>
      <c r="D35" s="30"/>
      <c r="E35" s="11"/>
      <c r="F35" s="11"/>
      <c r="G35" s="11"/>
    </row>
    <row r="36" spans="1:7" x14ac:dyDescent="0.25">
      <c r="A36" s="32"/>
      <c r="B36" s="32"/>
      <c r="C36" s="38" t="s">
        <v>10</v>
      </c>
      <c r="D36" s="38"/>
      <c r="E36" s="12"/>
      <c r="F36" s="12"/>
      <c r="G36" s="12"/>
    </row>
    <row r="37" spans="1:7" x14ac:dyDescent="0.25">
      <c r="A37" s="32"/>
      <c r="B37" s="32"/>
      <c r="C37" s="7" t="s">
        <v>11</v>
      </c>
      <c r="D37" s="7"/>
      <c r="E37" s="13">
        <v>0.13483999999999999</v>
      </c>
      <c r="F37" s="13">
        <f>G37-E37</f>
        <v>-2.049999999999999E-2</v>
      </c>
      <c r="G37" s="13">
        <v>0.11434</v>
      </c>
    </row>
    <row r="38" spans="1:7" x14ac:dyDescent="0.25">
      <c r="A38" s="32"/>
      <c r="B38" s="32"/>
      <c r="C38" s="7" t="s">
        <v>12</v>
      </c>
      <c r="D38" s="7"/>
      <c r="E38" s="13">
        <v>0.12734000000000001</v>
      </c>
      <c r="F38" s="13">
        <f>G38-E38</f>
        <v>-1.3000000000000012E-2</v>
      </c>
      <c r="G38" s="13">
        <v>0.11434</v>
      </c>
    </row>
    <row r="39" spans="1:7" x14ac:dyDescent="0.25">
      <c r="A39" s="32"/>
      <c r="B39" s="34" t="s">
        <v>22</v>
      </c>
      <c r="C39" s="30"/>
      <c r="D39" s="30"/>
      <c r="E39" s="11"/>
      <c r="F39" s="11"/>
      <c r="G39" s="11"/>
    </row>
    <row r="40" spans="1:7" x14ac:dyDescent="0.25">
      <c r="A40" s="32"/>
      <c r="B40" s="32"/>
      <c r="C40" s="38" t="s">
        <v>10</v>
      </c>
      <c r="D40" s="38"/>
      <c r="E40" s="12"/>
      <c r="F40" s="12"/>
      <c r="G40" s="12"/>
    </row>
    <row r="41" spans="1:7" x14ac:dyDescent="0.25">
      <c r="A41" s="32"/>
      <c r="B41" s="32"/>
      <c r="C41" s="7" t="s">
        <v>11</v>
      </c>
      <c r="D41" s="7"/>
      <c r="E41" s="13">
        <v>0.13483999999999999</v>
      </c>
      <c r="F41" s="13">
        <f>G41-E41</f>
        <v>-2.7369999999999992E-2</v>
      </c>
      <c r="G41" s="13">
        <v>0.10747</v>
      </c>
    </row>
    <row r="42" spans="1:7" x14ac:dyDescent="0.25">
      <c r="A42" s="32"/>
      <c r="B42" s="32"/>
      <c r="C42" s="7" t="s">
        <v>12</v>
      </c>
      <c r="D42" s="7"/>
      <c r="E42" s="13">
        <v>0.12734000000000001</v>
      </c>
      <c r="F42" s="13" t="s">
        <v>23</v>
      </c>
      <c r="G42" s="13">
        <v>0.10747</v>
      </c>
    </row>
    <row r="43" spans="1:7" ht="30" x14ac:dyDescent="0.25">
      <c r="A43" s="33" t="s">
        <v>0</v>
      </c>
      <c r="B43" s="33"/>
      <c r="C43" s="33"/>
      <c r="D43" s="33"/>
      <c r="E43" s="1" t="s">
        <v>1</v>
      </c>
      <c r="F43" s="1" t="s">
        <v>2</v>
      </c>
      <c r="G43" s="1" t="s">
        <v>3</v>
      </c>
    </row>
    <row r="44" spans="1:7" x14ac:dyDescent="0.25">
      <c r="A44" s="34" t="s">
        <v>64</v>
      </c>
      <c r="B44" s="34" t="s">
        <v>24</v>
      </c>
      <c r="C44" s="30"/>
      <c r="D44" s="30"/>
      <c r="E44" s="11"/>
      <c r="F44" s="11"/>
      <c r="G44" s="11"/>
    </row>
    <row r="45" spans="1:7" x14ac:dyDescent="0.25">
      <c r="A45" s="32"/>
      <c r="B45" s="34"/>
      <c r="C45" s="38" t="s">
        <v>10</v>
      </c>
      <c r="D45" s="38"/>
      <c r="E45" s="12"/>
      <c r="F45" s="12"/>
      <c r="G45" s="12"/>
    </row>
    <row r="46" spans="1:7" x14ac:dyDescent="0.25">
      <c r="A46" s="32"/>
      <c r="B46" s="34"/>
      <c r="C46" s="38" t="s">
        <v>17</v>
      </c>
      <c r="D46" s="38"/>
      <c r="E46" s="13">
        <v>0.13483999999999999</v>
      </c>
      <c r="F46" s="13">
        <f>G46-E46</f>
        <v>-2.4839999999999987E-2</v>
      </c>
      <c r="G46" s="13">
        <v>0.11</v>
      </c>
    </row>
    <row r="47" spans="1:7" x14ac:dyDescent="0.25">
      <c r="A47" s="32"/>
      <c r="B47" s="34"/>
      <c r="C47" s="38" t="s">
        <v>18</v>
      </c>
      <c r="D47" s="38"/>
      <c r="E47" s="13">
        <v>0.12484000000000001</v>
      </c>
      <c r="F47" s="13">
        <f>G47-E47</f>
        <v>-1.4840000000000006E-2</v>
      </c>
      <c r="G47" s="13">
        <v>0.11</v>
      </c>
    </row>
    <row r="48" spans="1:7" x14ac:dyDescent="0.25">
      <c r="A48" s="32"/>
      <c r="B48" s="34"/>
      <c r="C48" s="38" t="s">
        <v>19</v>
      </c>
      <c r="D48" s="38"/>
      <c r="E48" s="13">
        <v>0.11484</v>
      </c>
      <c r="F48" s="13">
        <f>G48-E48</f>
        <v>-4.8399999999999971E-3</v>
      </c>
      <c r="G48" s="13">
        <v>0.11</v>
      </c>
    </row>
    <row r="49" spans="1:7" x14ac:dyDescent="0.25">
      <c r="A49" s="45" t="s">
        <v>25</v>
      </c>
      <c r="B49" s="2"/>
      <c r="C49" s="30" t="s">
        <v>5</v>
      </c>
      <c r="D49" s="30"/>
      <c r="E49" s="4">
        <v>2251628</v>
      </c>
      <c r="F49" s="4">
        <f>G49-E49</f>
        <v>100139</v>
      </c>
      <c r="G49" s="4">
        <v>2351767</v>
      </c>
    </row>
    <row r="50" spans="1:7" x14ac:dyDescent="0.25">
      <c r="A50" s="45"/>
      <c r="B50" s="2"/>
      <c r="C50" s="30" t="s">
        <v>6</v>
      </c>
      <c r="D50" s="30"/>
      <c r="E50" s="4">
        <v>55</v>
      </c>
      <c r="F50" s="4">
        <f>G50-E50</f>
        <v>5</v>
      </c>
      <c r="G50" s="4">
        <v>60</v>
      </c>
    </row>
    <row r="51" spans="1:7" x14ac:dyDescent="0.25">
      <c r="A51" s="45"/>
      <c r="B51" s="2"/>
      <c r="C51" s="30" t="s">
        <v>7</v>
      </c>
      <c r="D51" s="30"/>
      <c r="E51" s="4">
        <v>0</v>
      </c>
      <c r="F51" s="4">
        <f t="shared" ref="F51:F52" si="1">G51-E51</f>
        <v>2</v>
      </c>
      <c r="G51" s="4">
        <v>2</v>
      </c>
    </row>
    <row r="52" spans="1:7" x14ac:dyDescent="0.25">
      <c r="A52" s="45"/>
      <c r="B52" s="2"/>
      <c r="C52" s="30" t="s">
        <v>8</v>
      </c>
      <c r="D52" s="30"/>
      <c r="E52" s="4">
        <v>0</v>
      </c>
      <c r="F52" s="4">
        <f t="shared" si="1"/>
        <v>1</v>
      </c>
      <c r="G52" s="4">
        <v>1</v>
      </c>
    </row>
    <row r="53" spans="1:7" x14ac:dyDescent="0.25">
      <c r="A53" s="45"/>
      <c r="B53" s="37" t="s">
        <v>26</v>
      </c>
      <c r="C53" s="41"/>
      <c r="D53" s="41"/>
      <c r="E53" s="11"/>
      <c r="F53" s="11"/>
      <c r="G53" s="11"/>
    </row>
    <row r="54" spans="1:7" x14ac:dyDescent="0.25">
      <c r="A54" s="45"/>
      <c r="B54" s="45"/>
      <c r="C54" s="38" t="s">
        <v>10</v>
      </c>
      <c r="D54" s="38"/>
      <c r="E54" s="8"/>
      <c r="F54" s="8"/>
      <c r="G54" s="8"/>
    </row>
    <row r="55" spans="1:7" x14ac:dyDescent="0.25">
      <c r="A55" s="45"/>
      <c r="B55" s="45"/>
      <c r="C55" s="7" t="s">
        <v>11</v>
      </c>
      <c r="D55" s="7"/>
      <c r="E55" s="9">
        <v>0.13116</v>
      </c>
      <c r="F55" s="9">
        <f>G55-E55</f>
        <v>-1.8089999999999995E-2</v>
      </c>
      <c r="G55" s="9">
        <v>0.11307</v>
      </c>
    </row>
    <row r="56" spans="1:7" x14ac:dyDescent="0.25">
      <c r="A56" s="45"/>
      <c r="B56" s="45"/>
      <c r="C56" s="7" t="s">
        <v>12</v>
      </c>
      <c r="D56" s="7"/>
      <c r="E56" s="9">
        <v>0.12366000000000001</v>
      </c>
      <c r="F56" s="9">
        <f>G56-E56</f>
        <v>-1.0590000000000002E-2</v>
      </c>
      <c r="G56" s="9">
        <v>0.11307</v>
      </c>
    </row>
    <row r="57" spans="1:7" x14ac:dyDescent="0.25">
      <c r="A57" s="45"/>
      <c r="B57" s="37" t="s">
        <v>27</v>
      </c>
      <c r="C57" s="41"/>
      <c r="D57" s="41"/>
      <c r="E57" s="11"/>
      <c r="F57" s="11"/>
      <c r="G57" s="11"/>
    </row>
    <row r="58" spans="1:7" x14ac:dyDescent="0.25">
      <c r="A58" s="45"/>
      <c r="B58" s="37"/>
      <c r="C58" s="38" t="s">
        <v>10</v>
      </c>
      <c r="D58" s="38"/>
      <c r="E58" s="8"/>
      <c r="F58" s="8"/>
      <c r="G58" s="8"/>
    </row>
    <row r="59" spans="1:7" x14ac:dyDescent="0.25">
      <c r="A59" s="45"/>
      <c r="B59" s="37"/>
      <c r="C59" s="7" t="s">
        <v>11</v>
      </c>
      <c r="D59" s="7"/>
      <c r="E59" s="9">
        <v>0.13116</v>
      </c>
      <c r="F59" s="9">
        <f>G59-E59</f>
        <v>-3.2369999999999996E-2</v>
      </c>
      <c r="G59" s="9">
        <v>9.8790000000000003E-2</v>
      </c>
    </row>
    <row r="60" spans="1:7" x14ac:dyDescent="0.25">
      <c r="A60" s="45"/>
      <c r="B60" s="37"/>
      <c r="C60" s="7" t="s">
        <v>12</v>
      </c>
      <c r="D60" s="7"/>
      <c r="E60" s="9">
        <v>0.12366000000000001</v>
      </c>
      <c r="F60" s="9">
        <f>G60-E60</f>
        <v>-2.4870000000000003E-2</v>
      </c>
      <c r="G60" s="9">
        <v>9.8790000000000003E-2</v>
      </c>
    </row>
    <row r="61" spans="1:7" x14ac:dyDescent="0.25">
      <c r="A61" s="45"/>
      <c r="B61" s="37" t="s">
        <v>28</v>
      </c>
      <c r="C61" s="41"/>
      <c r="D61" s="41"/>
      <c r="E61" s="11"/>
      <c r="F61" s="11"/>
      <c r="G61" s="11"/>
    </row>
    <row r="62" spans="1:7" x14ac:dyDescent="0.25">
      <c r="A62" s="45"/>
      <c r="B62" s="45"/>
      <c r="C62" s="38" t="s">
        <v>10</v>
      </c>
      <c r="D62" s="38"/>
      <c r="E62" s="8"/>
      <c r="F62" s="8"/>
      <c r="G62" s="8"/>
    </row>
    <row r="63" spans="1:7" x14ac:dyDescent="0.25">
      <c r="A63" s="45"/>
      <c r="B63" s="45"/>
      <c r="C63" s="7" t="s">
        <v>11</v>
      </c>
      <c r="D63" s="7"/>
      <c r="E63" s="9">
        <v>0.13116</v>
      </c>
      <c r="F63" s="9">
        <f>G63-E63</f>
        <v>-1.6990000000000005E-2</v>
      </c>
      <c r="G63" s="9">
        <v>0.11416999999999999</v>
      </c>
    </row>
    <row r="64" spans="1:7" x14ac:dyDescent="0.25">
      <c r="A64" s="45"/>
      <c r="B64" s="45"/>
      <c r="C64" s="7" t="s">
        <v>12</v>
      </c>
      <c r="D64" s="7"/>
      <c r="E64" s="9">
        <v>0.12366000000000001</v>
      </c>
      <c r="F64" s="9">
        <f>G64-E64</f>
        <v>-9.4900000000000123E-3</v>
      </c>
      <c r="G64" s="9">
        <v>0.11416999999999999</v>
      </c>
    </row>
    <row r="65" spans="1:7" x14ac:dyDescent="0.25">
      <c r="A65" s="45"/>
      <c r="B65" s="37" t="s">
        <v>29</v>
      </c>
      <c r="C65" s="41"/>
      <c r="D65" s="41"/>
      <c r="E65" s="11"/>
      <c r="F65" s="11"/>
      <c r="G65" s="11"/>
    </row>
    <row r="66" spans="1:7" x14ac:dyDescent="0.25">
      <c r="A66" s="45"/>
      <c r="B66" s="45"/>
      <c r="C66" s="38" t="s">
        <v>10</v>
      </c>
      <c r="D66" s="38"/>
      <c r="E66" s="8"/>
      <c r="F66" s="8"/>
      <c r="G66" s="8"/>
    </row>
    <row r="67" spans="1:7" x14ac:dyDescent="0.25">
      <c r="A67" s="45"/>
      <c r="B67" s="45"/>
      <c r="C67" s="7" t="s">
        <v>11</v>
      </c>
      <c r="D67" s="7"/>
      <c r="E67" s="9">
        <v>0.13116</v>
      </c>
      <c r="F67" s="9">
        <f>G67-E67</f>
        <v>-1.0160000000000002E-2</v>
      </c>
      <c r="G67" s="9">
        <v>0.121</v>
      </c>
    </row>
    <row r="68" spans="1:7" x14ac:dyDescent="0.25">
      <c r="A68" s="45"/>
      <c r="B68" s="45"/>
      <c r="C68" s="7" t="s">
        <v>12</v>
      </c>
      <c r="D68" s="7"/>
      <c r="E68" s="9">
        <v>0.12366000000000001</v>
      </c>
      <c r="F68" s="9">
        <f>G68-E68</f>
        <v>-2.6600000000000096E-3</v>
      </c>
      <c r="G68" s="9">
        <v>0.121</v>
      </c>
    </row>
    <row r="69" spans="1:7" x14ac:dyDescent="0.25">
      <c r="A69" s="45"/>
      <c r="B69" s="37" t="s">
        <v>30</v>
      </c>
      <c r="C69" s="41"/>
      <c r="D69" s="41"/>
      <c r="E69" s="11"/>
      <c r="F69" s="11"/>
      <c r="G69" s="11"/>
    </row>
    <row r="70" spans="1:7" x14ac:dyDescent="0.25">
      <c r="A70" s="45"/>
      <c r="B70" s="45"/>
      <c r="C70" s="38" t="s">
        <v>10</v>
      </c>
      <c r="D70" s="38"/>
      <c r="E70" s="8"/>
      <c r="F70" s="8"/>
      <c r="G70" s="8"/>
    </row>
    <row r="71" spans="1:7" x14ac:dyDescent="0.25">
      <c r="A71" s="45"/>
      <c r="B71" s="45"/>
      <c r="C71" s="7" t="s">
        <v>11</v>
      </c>
      <c r="D71" s="7"/>
      <c r="E71" s="9">
        <v>0.13116</v>
      </c>
      <c r="F71" s="9">
        <f>G71-E71</f>
        <v>-1.8419999999999992E-2</v>
      </c>
      <c r="G71" s="9">
        <v>0.11274000000000001</v>
      </c>
    </row>
    <row r="72" spans="1:7" x14ac:dyDescent="0.25">
      <c r="A72" s="45"/>
      <c r="B72" s="45"/>
      <c r="C72" s="7" t="s">
        <v>12</v>
      </c>
      <c r="D72" s="7"/>
      <c r="E72" s="9">
        <v>0.12366000000000001</v>
      </c>
      <c r="F72" s="9">
        <f>G72-E72</f>
        <v>-1.0919999999999999E-2</v>
      </c>
      <c r="G72" s="9">
        <v>0.11274000000000001</v>
      </c>
    </row>
    <row r="73" spans="1:7" x14ac:dyDescent="0.25">
      <c r="A73" s="29" t="s">
        <v>31</v>
      </c>
      <c r="B73" s="29"/>
      <c r="C73" s="30" t="s">
        <v>5</v>
      </c>
      <c r="D73" s="30"/>
      <c r="E73" s="4">
        <v>32158</v>
      </c>
      <c r="F73" s="4">
        <f>G73-E73</f>
        <v>16079</v>
      </c>
      <c r="G73" s="4">
        <v>48237</v>
      </c>
    </row>
    <row r="74" spans="1:7" x14ac:dyDescent="0.25">
      <c r="A74" s="29"/>
      <c r="B74" s="29"/>
      <c r="C74" s="30" t="s">
        <v>6</v>
      </c>
      <c r="D74" s="30"/>
      <c r="E74" s="4">
        <v>8</v>
      </c>
      <c r="F74" s="4">
        <f>G74-E74</f>
        <v>4</v>
      </c>
      <c r="G74" s="4">
        <v>12</v>
      </c>
    </row>
    <row r="75" spans="1:7" x14ac:dyDescent="0.25">
      <c r="A75" s="29"/>
      <c r="B75" s="29"/>
      <c r="C75" s="14"/>
      <c r="D75" s="14"/>
      <c r="E75" s="14"/>
      <c r="F75" s="14"/>
      <c r="G75" s="14"/>
    </row>
    <row r="76" spans="1:7" x14ac:dyDescent="0.25">
      <c r="A76" s="37" t="s">
        <v>32</v>
      </c>
      <c r="B76" s="37"/>
      <c r="C76" s="30" t="s">
        <v>5</v>
      </c>
      <c r="D76" s="30"/>
      <c r="E76" s="4">
        <v>249854</v>
      </c>
      <c r="F76" s="4">
        <f>G76-E76</f>
        <v>0</v>
      </c>
      <c r="G76" s="4">
        <v>249854</v>
      </c>
    </row>
    <row r="77" spans="1:7" x14ac:dyDescent="0.25">
      <c r="A77" s="37"/>
      <c r="B77" s="37"/>
      <c r="C77" s="43" t="s">
        <v>33</v>
      </c>
      <c r="D77" s="43"/>
      <c r="E77" s="43"/>
      <c r="F77" s="43"/>
      <c r="G77" s="43"/>
    </row>
    <row r="78" spans="1:7" x14ac:dyDescent="0.25">
      <c r="A78" s="37"/>
      <c r="B78" s="37"/>
      <c r="C78" s="43"/>
      <c r="D78" s="43"/>
      <c r="E78" s="43"/>
      <c r="F78" s="43"/>
      <c r="G78" s="43"/>
    </row>
    <row r="79" spans="1:7" x14ac:dyDescent="0.25">
      <c r="A79" s="37"/>
      <c r="B79" s="37"/>
      <c r="C79" s="43"/>
      <c r="D79" s="43"/>
      <c r="E79" s="43"/>
      <c r="F79" s="43"/>
      <c r="G79" s="43"/>
    </row>
    <row r="80" spans="1:7" x14ac:dyDescent="0.25">
      <c r="A80" s="37"/>
      <c r="B80" s="37"/>
      <c r="C80" s="43"/>
      <c r="D80" s="43"/>
      <c r="E80" s="43"/>
      <c r="F80" s="43"/>
      <c r="G80" s="43"/>
    </row>
    <row r="81" spans="1:7" x14ac:dyDescent="0.25">
      <c r="A81" s="37"/>
      <c r="B81" s="37"/>
      <c r="C81" s="43"/>
      <c r="D81" s="43"/>
      <c r="E81" s="43"/>
      <c r="F81" s="43"/>
      <c r="G81" s="43"/>
    </row>
    <row r="82" spans="1:7" x14ac:dyDescent="0.25">
      <c r="A82" s="24"/>
      <c r="B82" s="24"/>
      <c r="C82" s="25"/>
      <c r="D82" s="25"/>
      <c r="E82" s="25"/>
      <c r="F82" s="25"/>
      <c r="G82" s="25"/>
    </row>
    <row r="83" spans="1:7" x14ac:dyDescent="0.25">
      <c r="A83" s="24"/>
      <c r="B83" s="24"/>
      <c r="C83" s="25"/>
      <c r="D83" s="25"/>
      <c r="E83" s="25"/>
      <c r="F83" s="25"/>
      <c r="G83" s="25"/>
    </row>
    <row r="84" spans="1:7" x14ac:dyDescent="0.25">
      <c r="A84" s="24"/>
      <c r="B84" s="24"/>
      <c r="C84" s="25"/>
      <c r="D84" s="25"/>
      <c r="E84" s="25"/>
      <c r="F84" s="25"/>
      <c r="G84" s="25"/>
    </row>
    <row r="85" spans="1:7" x14ac:dyDescent="0.25">
      <c r="A85" s="24"/>
      <c r="B85" s="24"/>
      <c r="C85" s="25"/>
      <c r="D85" s="25"/>
      <c r="E85" s="25"/>
      <c r="F85" s="25"/>
      <c r="G85" s="25"/>
    </row>
    <row r="86" spans="1:7" ht="30" x14ac:dyDescent="0.25">
      <c r="A86" s="33" t="s">
        <v>0</v>
      </c>
      <c r="B86" s="33"/>
      <c r="C86" s="33"/>
      <c r="D86" s="33"/>
      <c r="E86" s="1" t="s">
        <v>1</v>
      </c>
      <c r="F86" s="1" t="s">
        <v>2</v>
      </c>
      <c r="G86" s="1" t="s">
        <v>3</v>
      </c>
    </row>
    <row r="87" spans="1:7" x14ac:dyDescent="0.25">
      <c r="A87" s="44" t="s">
        <v>34</v>
      </c>
      <c r="B87" s="15"/>
      <c r="C87" s="30" t="s">
        <v>5</v>
      </c>
      <c r="D87" s="30"/>
      <c r="E87" s="4">
        <v>567131</v>
      </c>
      <c r="F87" s="4">
        <f t="shared" ref="F87:F92" si="2">G87-E87</f>
        <v>28025</v>
      </c>
      <c r="G87" s="4">
        <v>595156</v>
      </c>
    </row>
    <row r="88" spans="1:7" x14ac:dyDescent="0.25">
      <c r="A88" s="44"/>
      <c r="B88" s="15"/>
      <c r="C88" s="3" t="s">
        <v>35</v>
      </c>
      <c r="D88" s="3"/>
      <c r="E88" s="4">
        <v>42</v>
      </c>
      <c r="F88" s="4">
        <f t="shared" si="2"/>
        <v>3</v>
      </c>
      <c r="G88" s="4">
        <v>45</v>
      </c>
    </row>
    <row r="89" spans="1:7" x14ac:dyDescent="0.25">
      <c r="A89" s="44"/>
      <c r="B89" s="15"/>
      <c r="C89" s="30" t="s">
        <v>36</v>
      </c>
      <c r="D89" s="30"/>
      <c r="E89" s="4">
        <v>45</v>
      </c>
      <c r="F89" s="4">
        <f t="shared" si="2"/>
        <v>0</v>
      </c>
      <c r="G89" s="4">
        <v>45</v>
      </c>
    </row>
    <row r="90" spans="1:7" x14ac:dyDescent="0.25">
      <c r="A90" s="44"/>
      <c r="B90" s="15"/>
      <c r="C90" s="30" t="s">
        <v>37</v>
      </c>
      <c r="D90" s="30"/>
      <c r="E90" s="4">
        <v>55</v>
      </c>
      <c r="F90" s="4">
        <f t="shared" si="2"/>
        <v>5</v>
      </c>
      <c r="G90" s="4">
        <v>60</v>
      </c>
    </row>
    <row r="91" spans="1:7" x14ac:dyDescent="0.25">
      <c r="A91" s="44"/>
      <c r="B91" s="15"/>
      <c r="C91" s="30" t="s">
        <v>7</v>
      </c>
      <c r="D91" s="30"/>
      <c r="E91" s="4">
        <v>0</v>
      </c>
      <c r="F91" s="4">
        <f t="shared" si="2"/>
        <v>2</v>
      </c>
      <c r="G91" s="4">
        <v>2</v>
      </c>
    </row>
    <row r="92" spans="1:7" x14ac:dyDescent="0.25">
      <c r="A92" s="44"/>
      <c r="B92" s="15"/>
      <c r="C92" s="30" t="s">
        <v>8</v>
      </c>
      <c r="D92" s="30"/>
      <c r="E92" s="4">
        <v>0</v>
      </c>
      <c r="F92" s="4">
        <f t="shared" si="2"/>
        <v>1</v>
      </c>
      <c r="G92" s="4">
        <v>1</v>
      </c>
    </row>
    <row r="93" spans="1:7" x14ac:dyDescent="0.25">
      <c r="A93" s="44"/>
      <c r="B93" s="40" t="s">
        <v>38</v>
      </c>
      <c r="C93" s="3"/>
      <c r="D93" s="3"/>
      <c r="E93" s="4"/>
      <c r="F93" s="4"/>
      <c r="G93" s="4"/>
    </row>
    <row r="94" spans="1:7" x14ac:dyDescent="0.25">
      <c r="A94" s="44"/>
      <c r="B94" s="40"/>
      <c r="C94" s="38" t="s">
        <v>17</v>
      </c>
      <c r="D94" s="38"/>
      <c r="E94" s="9">
        <v>0.13483999999999999</v>
      </c>
      <c r="F94" s="9">
        <f>G94-E94</f>
        <v>-3.524999999999999E-2</v>
      </c>
      <c r="G94" s="9">
        <v>9.9589999999999998E-2</v>
      </c>
    </row>
    <row r="95" spans="1:7" x14ac:dyDescent="0.25">
      <c r="A95" s="44"/>
      <c r="B95" s="40"/>
      <c r="C95" s="38" t="s">
        <v>39</v>
      </c>
      <c r="D95" s="38"/>
      <c r="E95" s="9">
        <v>8.4839999999999999E-2</v>
      </c>
      <c r="F95" s="9">
        <f>G95-E95</f>
        <v>1.4749999999999999E-2</v>
      </c>
      <c r="G95" s="9">
        <v>9.9589999999999998E-2</v>
      </c>
    </row>
    <row r="96" spans="1:7" x14ac:dyDescent="0.25">
      <c r="A96" s="44"/>
      <c r="B96" s="40"/>
      <c r="C96" s="38" t="s">
        <v>40</v>
      </c>
      <c r="D96" s="38"/>
      <c r="E96" s="9">
        <v>0.12734000000000001</v>
      </c>
      <c r="F96" s="9">
        <f>G96-E96</f>
        <v>-2.7750000000000011E-2</v>
      </c>
      <c r="G96" s="9">
        <v>9.9589999999999998E-2</v>
      </c>
    </row>
    <row r="97" spans="1:7" x14ac:dyDescent="0.25">
      <c r="A97" s="44"/>
      <c r="B97" s="29" t="s">
        <v>41</v>
      </c>
      <c r="C97" s="3"/>
      <c r="D97" s="3"/>
      <c r="E97" s="4"/>
      <c r="F97" s="4"/>
      <c r="G97" s="4"/>
    </row>
    <row r="98" spans="1:7" x14ac:dyDescent="0.25">
      <c r="A98" s="44"/>
      <c r="B98" s="29"/>
      <c r="C98" s="42" t="s">
        <v>10</v>
      </c>
      <c r="D98" s="42"/>
      <c r="E98" s="12"/>
      <c r="F98" s="12"/>
      <c r="G98" s="12"/>
    </row>
    <row r="99" spans="1:7" x14ac:dyDescent="0.25">
      <c r="A99" s="44"/>
      <c r="B99" s="29"/>
      <c r="C99" s="42" t="s">
        <v>17</v>
      </c>
      <c r="D99" s="42"/>
      <c r="E99" s="13">
        <v>0.13483999999999999</v>
      </c>
      <c r="F99" s="13">
        <f>G99-E99</f>
        <v>-3.524999999999999E-2</v>
      </c>
      <c r="G99" s="13">
        <v>9.9589999999999998E-2</v>
      </c>
    </row>
    <row r="100" spans="1:7" x14ac:dyDescent="0.25">
      <c r="A100" s="44"/>
      <c r="B100" s="29"/>
      <c r="C100" s="42" t="s">
        <v>39</v>
      </c>
      <c r="D100" s="42"/>
      <c r="E100" s="13">
        <v>8.4839999999999999E-2</v>
      </c>
      <c r="F100" s="13">
        <f>G100-E100</f>
        <v>1.4749999999999999E-2</v>
      </c>
      <c r="G100" s="13">
        <v>9.9589999999999998E-2</v>
      </c>
    </row>
    <row r="101" spans="1:7" x14ac:dyDescent="0.25">
      <c r="A101" s="44"/>
      <c r="B101" s="29"/>
      <c r="C101" s="42" t="s">
        <v>40</v>
      </c>
      <c r="D101" s="42"/>
      <c r="E101" s="13">
        <v>0.12734000000000001</v>
      </c>
      <c r="F101" s="13">
        <f>G101-E101</f>
        <v>-2.7750000000000011E-2</v>
      </c>
      <c r="G101" s="13">
        <v>9.9589999999999998E-2</v>
      </c>
    </row>
    <row r="102" spans="1:7" x14ac:dyDescent="0.25">
      <c r="A102" s="44"/>
      <c r="B102" s="40" t="s">
        <v>42</v>
      </c>
      <c r="C102" s="41"/>
      <c r="D102" s="41"/>
      <c r="E102" s="11"/>
      <c r="F102" s="11"/>
      <c r="G102" s="11"/>
    </row>
    <row r="103" spans="1:7" x14ac:dyDescent="0.25">
      <c r="A103" s="44"/>
      <c r="B103" s="40"/>
      <c r="C103" s="38" t="s">
        <v>10</v>
      </c>
      <c r="D103" s="38"/>
      <c r="E103" s="8"/>
      <c r="F103" s="8"/>
      <c r="G103" s="8"/>
    </row>
    <row r="104" spans="1:7" x14ac:dyDescent="0.25">
      <c r="A104" s="44"/>
      <c r="B104" s="40"/>
      <c r="C104" s="38" t="s">
        <v>17</v>
      </c>
      <c r="D104" s="38"/>
      <c r="E104" s="9">
        <v>0.13116</v>
      </c>
      <c r="F104" s="9">
        <f>G104-E104</f>
        <v>-3.1570000000000001E-2</v>
      </c>
      <c r="G104" s="9">
        <v>9.9589999999999998E-2</v>
      </c>
    </row>
    <row r="105" spans="1:7" x14ac:dyDescent="0.25">
      <c r="A105" s="44"/>
      <c r="B105" s="40"/>
      <c r="C105" s="38" t="s">
        <v>39</v>
      </c>
      <c r="D105" s="38"/>
      <c r="E105" s="9">
        <v>8.1159999999999996E-2</v>
      </c>
      <c r="F105" s="9">
        <f>G105-E105</f>
        <v>1.8430000000000002E-2</v>
      </c>
      <c r="G105" s="9">
        <v>9.9589999999999998E-2</v>
      </c>
    </row>
    <row r="106" spans="1:7" x14ac:dyDescent="0.25">
      <c r="A106" s="44"/>
      <c r="B106" s="40"/>
      <c r="C106" s="38" t="s">
        <v>40</v>
      </c>
      <c r="D106" s="38"/>
      <c r="E106" s="9">
        <v>0.12366000000000001</v>
      </c>
      <c r="F106" s="9">
        <f>G106-E106</f>
        <v>-2.4070000000000008E-2</v>
      </c>
      <c r="G106" s="9">
        <v>9.9589999999999998E-2</v>
      </c>
    </row>
    <row r="107" spans="1:7" x14ac:dyDescent="0.25">
      <c r="A107" s="44"/>
      <c r="B107" s="40"/>
      <c r="C107" s="7"/>
      <c r="D107" s="7"/>
      <c r="E107" s="9"/>
      <c r="F107" s="9"/>
      <c r="G107" s="9"/>
    </row>
    <row r="108" spans="1:7" x14ac:dyDescent="0.25">
      <c r="A108" s="37" t="s">
        <v>43</v>
      </c>
      <c r="B108" s="37" t="s">
        <v>44</v>
      </c>
      <c r="C108" s="30" t="s">
        <v>5</v>
      </c>
      <c r="D108" s="30"/>
      <c r="E108" s="4">
        <v>160907</v>
      </c>
      <c r="F108" s="4">
        <f>G108-E108</f>
        <v>8</v>
      </c>
      <c r="G108" s="4">
        <v>160915</v>
      </c>
    </row>
    <row r="109" spans="1:7" x14ac:dyDescent="0.25">
      <c r="A109" s="37"/>
      <c r="B109" s="37"/>
      <c r="C109" s="30" t="s">
        <v>6</v>
      </c>
      <c r="D109" s="30"/>
      <c r="E109" s="4">
        <v>55</v>
      </c>
      <c r="F109" s="4">
        <f>G109-E109</f>
        <v>-10</v>
      </c>
      <c r="G109" s="4">
        <v>45</v>
      </c>
    </row>
    <row r="110" spans="1:7" x14ac:dyDescent="0.25">
      <c r="A110" s="37"/>
      <c r="B110" s="37"/>
      <c r="C110" s="30" t="s">
        <v>7</v>
      </c>
      <c r="D110" s="30"/>
      <c r="E110" s="4">
        <v>15</v>
      </c>
      <c r="F110" s="4">
        <f>G110-E110</f>
        <v>4.1099999999999994</v>
      </c>
      <c r="G110" s="4">
        <v>19.11</v>
      </c>
    </row>
    <row r="111" spans="1:7" x14ac:dyDescent="0.25">
      <c r="A111" s="37"/>
      <c r="B111" s="37"/>
      <c r="C111" s="30" t="s">
        <v>8</v>
      </c>
      <c r="D111" s="30"/>
      <c r="E111" s="4">
        <v>13</v>
      </c>
      <c r="F111" s="4">
        <f>G111-E111</f>
        <v>6.1099999999999994</v>
      </c>
      <c r="G111" s="4">
        <v>19.11</v>
      </c>
    </row>
    <row r="112" spans="1:7" x14ac:dyDescent="0.25">
      <c r="A112" s="37"/>
      <c r="B112" s="37"/>
      <c r="C112" s="38" t="s">
        <v>10</v>
      </c>
      <c r="D112" s="38"/>
      <c r="E112" s="8"/>
      <c r="F112" s="8"/>
      <c r="G112" s="8"/>
    </row>
    <row r="113" spans="1:7" x14ac:dyDescent="0.25">
      <c r="A113" s="37"/>
      <c r="B113" s="37"/>
      <c r="C113" s="7" t="s">
        <v>11</v>
      </c>
      <c r="D113" s="7"/>
      <c r="E113" s="9">
        <v>0.10957</v>
      </c>
      <c r="F113" s="9">
        <f t="shared" ref="F113:F120" si="3">G113-E113</f>
        <v>-5.0140000000000004E-2</v>
      </c>
      <c r="G113" s="8">
        <v>5.9429999999999997E-2</v>
      </c>
    </row>
    <row r="114" spans="1:7" x14ac:dyDescent="0.25">
      <c r="A114" s="37"/>
      <c r="B114" s="37"/>
      <c r="C114" s="7" t="s">
        <v>12</v>
      </c>
      <c r="D114" s="7"/>
      <c r="E114" s="9">
        <v>0.10957</v>
      </c>
      <c r="F114" s="9">
        <f t="shared" si="3"/>
        <v>-5.0140000000000004E-2</v>
      </c>
      <c r="G114" s="8">
        <v>5.9429999999999997E-2</v>
      </c>
    </row>
    <row r="115" spans="1:7" x14ac:dyDescent="0.25">
      <c r="A115" s="37"/>
      <c r="B115" s="37"/>
      <c r="C115" s="35" t="s">
        <v>45</v>
      </c>
      <c r="D115" s="35"/>
      <c r="E115" s="9">
        <v>0</v>
      </c>
      <c r="F115" s="16">
        <f t="shared" si="3"/>
        <v>39.590000000000003</v>
      </c>
      <c r="G115" s="8">
        <v>39.590000000000003</v>
      </c>
    </row>
    <row r="116" spans="1:7" x14ac:dyDescent="0.25">
      <c r="A116" s="37"/>
      <c r="B116" s="37"/>
      <c r="C116" s="35" t="s">
        <v>46</v>
      </c>
      <c r="D116" s="35"/>
      <c r="E116" s="9">
        <v>0</v>
      </c>
      <c r="F116" s="16">
        <f t="shared" si="3"/>
        <v>14.56</v>
      </c>
      <c r="G116" s="8">
        <v>14.56</v>
      </c>
    </row>
    <row r="117" spans="1:7" x14ac:dyDescent="0.25">
      <c r="A117" s="29" t="s">
        <v>47</v>
      </c>
      <c r="B117" s="29" t="s">
        <v>44</v>
      </c>
      <c r="C117" s="30" t="s">
        <v>5</v>
      </c>
      <c r="D117" s="30"/>
      <c r="E117" s="4">
        <v>2278425</v>
      </c>
      <c r="F117" s="4">
        <f t="shared" si="3"/>
        <v>40</v>
      </c>
      <c r="G117" s="4">
        <v>2278465</v>
      </c>
    </row>
    <row r="118" spans="1:7" x14ac:dyDescent="0.25">
      <c r="A118" s="29"/>
      <c r="B118" s="29"/>
      <c r="C118" s="30" t="s">
        <v>6</v>
      </c>
      <c r="D118" s="30"/>
      <c r="E118" s="4">
        <v>65</v>
      </c>
      <c r="F118" s="4">
        <f t="shared" si="3"/>
        <v>-5</v>
      </c>
      <c r="G118" s="4">
        <v>60</v>
      </c>
    </row>
    <row r="119" spans="1:7" x14ac:dyDescent="0.25">
      <c r="A119" s="29"/>
      <c r="B119" s="29"/>
      <c r="C119" s="30" t="s">
        <v>7</v>
      </c>
      <c r="D119" s="30"/>
      <c r="E119" s="4">
        <v>15</v>
      </c>
      <c r="F119" s="4">
        <f t="shared" si="3"/>
        <v>3.8599999999999994</v>
      </c>
      <c r="G119" s="4">
        <v>18.86</v>
      </c>
    </row>
    <row r="120" spans="1:7" x14ac:dyDescent="0.25">
      <c r="A120" s="29"/>
      <c r="B120" s="29"/>
      <c r="C120" s="30" t="s">
        <v>8</v>
      </c>
      <c r="D120" s="30"/>
      <c r="E120" s="4">
        <v>13</v>
      </c>
      <c r="F120" s="4">
        <f t="shared" si="3"/>
        <v>5.8599999999999994</v>
      </c>
      <c r="G120" s="4">
        <v>18.86</v>
      </c>
    </row>
    <row r="121" spans="1:7" x14ac:dyDescent="0.25">
      <c r="A121" s="29"/>
      <c r="B121" s="29"/>
      <c r="C121" s="38" t="s">
        <v>10</v>
      </c>
      <c r="D121" s="38"/>
      <c r="E121" s="8"/>
      <c r="F121" s="8"/>
      <c r="G121" s="8"/>
    </row>
    <row r="122" spans="1:7" x14ac:dyDescent="0.25">
      <c r="A122" s="29"/>
      <c r="B122" s="29"/>
      <c r="C122" s="7" t="s">
        <v>11</v>
      </c>
      <c r="D122" s="7"/>
      <c r="E122" s="9">
        <v>0.10957</v>
      </c>
      <c r="F122" s="9">
        <f>G122-E122</f>
        <v>-4.8919999999999998E-2</v>
      </c>
      <c r="G122" s="8">
        <v>6.0650000000000003E-2</v>
      </c>
    </row>
    <row r="123" spans="1:7" x14ac:dyDescent="0.25">
      <c r="A123" s="29"/>
      <c r="B123" s="29"/>
      <c r="C123" s="7" t="s">
        <v>12</v>
      </c>
      <c r="D123" s="7"/>
      <c r="E123" s="9">
        <v>0.10957</v>
      </c>
      <c r="F123" s="9">
        <f>G123-E123</f>
        <v>-4.8919999999999998E-2</v>
      </c>
      <c r="G123" s="8">
        <v>6.0650000000000003E-2</v>
      </c>
    </row>
    <row r="124" spans="1:7" x14ac:dyDescent="0.25">
      <c r="A124" s="29"/>
      <c r="B124" s="29"/>
      <c r="C124" s="35" t="s">
        <v>45</v>
      </c>
      <c r="D124" s="35"/>
      <c r="E124" s="9">
        <v>0</v>
      </c>
      <c r="F124" s="16">
        <f>G124-E124</f>
        <v>53.83</v>
      </c>
      <c r="G124" s="8">
        <v>53.83</v>
      </c>
    </row>
    <row r="125" spans="1:7" x14ac:dyDescent="0.25">
      <c r="A125" s="29"/>
      <c r="B125" s="29"/>
      <c r="C125" s="35" t="s">
        <v>46</v>
      </c>
      <c r="D125" s="35"/>
      <c r="E125" s="9">
        <v>0</v>
      </c>
      <c r="F125" s="16">
        <f>G125-E125</f>
        <v>14.56</v>
      </c>
      <c r="G125" s="8">
        <v>14.56</v>
      </c>
    </row>
    <row r="126" spans="1:7" x14ac:dyDescent="0.25">
      <c r="A126" s="39" t="s">
        <v>48</v>
      </c>
      <c r="B126" s="39"/>
      <c r="C126" s="39"/>
      <c r="D126" s="39"/>
      <c r="E126" s="39"/>
      <c r="F126" s="39"/>
      <c r="G126" s="39"/>
    </row>
    <row r="127" spans="1:7" ht="15" customHeight="1" x14ac:dyDescent="0.25">
      <c r="B127" s="26"/>
    </row>
    <row r="128" spans="1:7" x14ac:dyDescent="0.25">
      <c r="A128" s="27"/>
      <c r="B128" s="26"/>
      <c r="C128" s="7"/>
      <c r="D128" s="7"/>
      <c r="E128" s="28"/>
      <c r="F128" s="28"/>
      <c r="G128" s="28"/>
    </row>
    <row r="129" spans="1:7" ht="30" x14ac:dyDescent="0.25">
      <c r="A129" s="33" t="s">
        <v>0</v>
      </c>
      <c r="B129" s="33"/>
      <c r="C129" s="33"/>
      <c r="D129" s="33"/>
      <c r="E129" s="1" t="s">
        <v>1</v>
      </c>
      <c r="F129" s="1" t="s">
        <v>2</v>
      </c>
      <c r="G129" s="1" t="s">
        <v>3</v>
      </c>
    </row>
    <row r="130" spans="1:7" x14ac:dyDescent="0.25">
      <c r="A130" s="29" t="s">
        <v>49</v>
      </c>
      <c r="B130" s="17"/>
      <c r="C130" s="30" t="s">
        <v>5</v>
      </c>
      <c r="D130" s="30"/>
      <c r="E130" s="4">
        <v>6040818</v>
      </c>
      <c r="F130" s="4">
        <f>G130-E130</f>
        <v>0</v>
      </c>
      <c r="G130" s="4">
        <v>6040818</v>
      </c>
    </row>
    <row r="131" spans="1:7" x14ac:dyDescent="0.25">
      <c r="A131" s="29"/>
      <c r="B131" s="29" t="s">
        <v>50</v>
      </c>
      <c r="C131" s="31" t="s">
        <v>51</v>
      </c>
      <c r="D131" s="31"/>
      <c r="E131" s="31"/>
      <c r="F131" s="31"/>
      <c r="G131" s="31"/>
    </row>
    <row r="132" spans="1:7" x14ac:dyDescent="0.25">
      <c r="A132" s="29"/>
      <c r="B132" s="29"/>
      <c r="C132" s="31"/>
      <c r="D132" s="31"/>
      <c r="E132" s="31"/>
      <c r="F132" s="31"/>
      <c r="G132" s="31"/>
    </row>
    <row r="133" spans="1:7" x14ac:dyDescent="0.25">
      <c r="A133" s="29"/>
      <c r="B133" s="29"/>
      <c r="C133" s="31"/>
      <c r="D133" s="31"/>
      <c r="E133" s="31"/>
      <c r="F133" s="31"/>
      <c r="G133" s="31"/>
    </row>
    <row r="134" spans="1:7" x14ac:dyDescent="0.25">
      <c r="A134" s="29"/>
      <c r="B134" s="29" t="s">
        <v>52</v>
      </c>
      <c r="C134" s="31"/>
      <c r="D134" s="31"/>
      <c r="E134" s="31"/>
      <c r="F134" s="31"/>
      <c r="G134" s="31"/>
    </row>
    <row r="135" spans="1:7" x14ac:dyDescent="0.25">
      <c r="A135" s="29"/>
      <c r="B135" s="29"/>
      <c r="C135" s="31"/>
      <c r="D135" s="31"/>
      <c r="E135" s="31"/>
      <c r="F135" s="31"/>
      <c r="G135" s="31"/>
    </row>
    <row r="136" spans="1:7" x14ac:dyDescent="0.25">
      <c r="A136" s="29"/>
      <c r="B136" s="29"/>
      <c r="C136" s="31"/>
      <c r="D136" s="31"/>
      <c r="E136" s="31"/>
      <c r="F136" s="31"/>
      <c r="G136" s="31"/>
    </row>
    <row r="137" spans="1:7" x14ac:dyDescent="0.25">
      <c r="A137" s="37" t="s">
        <v>53</v>
      </c>
      <c r="B137" s="18"/>
      <c r="C137" s="30" t="s">
        <v>5</v>
      </c>
      <c r="D137" s="30"/>
      <c r="E137" s="4">
        <f>673251+E146+E153</f>
        <v>2080452</v>
      </c>
      <c r="F137" s="4">
        <f>G137-E137</f>
        <v>143412</v>
      </c>
      <c r="G137" s="4">
        <f>614343+G146+G153</f>
        <v>2223864</v>
      </c>
    </row>
    <row r="138" spans="1:7" x14ac:dyDescent="0.25">
      <c r="A138" s="37"/>
      <c r="B138" s="18"/>
      <c r="C138" s="30" t="s">
        <v>6</v>
      </c>
      <c r="D138" s="30"/>
      <c r="E138" s="4">
        <v>55</v>
      </c>
      <c r="F138" s="4">
        <f>G138-E138</f>
        <v>5</v>
      </c>
      <c r="G138" s="4">
        <v>60</v>
      </c>
    </row>
    <row r="139" spans="1:7" x14ac:dyDescent="0.25">
      <c r="A139" s="37"/>
      <c r="B139" s="18"/>
      <c r="C139" s="3" t="s">
        <v>54</v>
      </c>
      <c r="D139" s="3"/>
      <c r="E139" s="4">
        <v>0</v>
      </c>
      <c r="F139" s="4">
        <f>G139-E139</f>
        <v>28</v>
      </c>
      <c r="G139" s="4">
        <v>28</v>
      </c>
    </row>
    <row r="140" spans="1:7" x14ac:dyDescent="0.25">
      <c r="A140" s="37"/>
      <c r="B140" s="37" t="s">
        <v>44</v>
      </c>
      <c r="C140" s="8" t="s">
        <v>55</v>
      </c>
      <c r="D140" s="8"/>
      <c r="E140" s="16">
        <v>40</v>
      </c>
      <c r="F140" s="16">
        <f>G140-E140</f>
        <v>-40</v>
      </c>
      <c r="G140" s="16">
        <v>0</v>
      </c>
    </row>
    <row r="141" spans="1:7" x14ac:dyDescent="0.25">
      <c r="A141" s="37"/>
      <c r="B141" s="37"/>
      <c r="C141" s="38" t="s">
        <v>10</v>
      </c>
      <c r="D141" s="38"/>
      <c r="E141" s="8"/>
      <c r="F141" s="8"/>
      <c r="G141" s="8"/>
    </row>
    <row r="142" spans="1:7" x14ac:dyDescent="0.25">
      <c r="A142" s="37"/>
      <c r="B142" s="37"/>
      <c r="C142" s="8" t="s">
        <v>11</v>
      </c>
      <c r="D142" s="8"/>
      <c r="E142" s="8">
        <v>0.31009999999999999</v>
      </c>
      <c r="F142" s="19">
        <f t="shared" ref="F142:F147" si="4">G142-E142</f>
        <v>-0.23718999999999998</v>
      </c>
      <c r="G142" s="8">
        <v>7.2910000000000003E-2</v>
      </c>
    </row>
    <row r="143" spans="1:7" x14ac:dyDescent="0.25">
      <c r="A143" s="37"/>
      <c r="B143" s="37"/>
      <c r="C143" s="8" t="s">
        <v>12</v>
      </c>
      <c r="D143" s="8"/>
      <c r="E143" s="8">
        <v>0.16009999999999999</v>
      </c>
      <c r="F143" s="19">
        <f t="shared" si="4"/>
        <v>-8.718999999999999E-2</v>
      </c>
      <c r="G143" s="8">
        <v>7.2910000000000003E-2</v>
      </c>
    </row>
    <row r="144" spans="1:7" x14ac:dyDescent="0.25">
      <c r="A144" s="37"/>
      <c r="B144" s="37"/>
      <c r="C144" s="35" t="s">
        <v>56</v>
      </c>
      <c r="D144" s="35"/>
      <c r="E144" s="16">
        <v>0</v>
      </c>
      <c r="F144" s="16">
        <f t="shared" si="4"/>
        <v>48.68</v>
      </c>
      <c r="G144" s="8">
        <v>48.68</v>
      </c>
    </row>
    <row r="145" spans="1:7" x14ac:dyDescent="0.25">
      <c r="A145" s="37"/>
      <c r="B145" s="37"/>
      <c r="C145" s="35" t="s">
        <v>57</v>
      </c>
      <c r="D145" s="35"/>
      <c r="E145" s="16">
        <v>0</v>
      </c>
      <c r="F145" s="16">
        <f t="shared" si="4"/>
        <v>15.06</v>
      </c>
      <c r="G145" s="8">
        <v>15.06</v>
      </c>
    </row>
    <row r="146" spans="1:7" x14ac:dyDescent="0.25">
      <c r="A146" s="37"/>
      <c r="B146" s="5"/>
      <c r="C146" s="36"/>
      <c r="D146" s="36"/>
      <c r="E146" s="20">
        <v>1349295</v>
      </c>
      <c r="F146" s="20">
        <f t="shared" si="4"/>
        <v>173266</v>
      </c>
      <c r="G146" s="20">
        <v>1522561</v>
      </c>
    </row>
    <row r="147" spans="1:7" x14ac:dyDescent="0.25">
      <c r="A147" s="37"/>
      <c r="B147" s="37" t="s">
        <v>58</v>
      </c>
      <c r="C147" s="8" t="s">
        <v>55</v>
      </c>
      <c r="D147" s="8"/>
      <c r="E147" s="16">
        <v>28</v>
      </c>
      <c r="F147" s="16">
        <f t="shared" si="4"/>
        <v>-28</v>
      </c>
      <c r="G147" s="16">
        <v>0</v>
      </c>
    </row>
    <row r="148" spans="1:7" x14ac:dyDescent="0.25">
      <c r="A148" s="37"/>
      <c r="B148" s="37"/>
      <c r="C148" s="38" t="s">
        <v>10</v>
      </c>
      <c r="D148" s="38"/>
      <c r="E148" s="8"/>
      <c r="F148" s="8"/>
      <c r="G148" s="8"/>
    </row>
    <row r="149" spans="1:7" x14ac:dyDescent="0.25">
      <c r="A149" s="37"/>
      <c r="B149" s="37"/>
      <c r="C149" s="8" t="s">
        <v>11</v>
      </c>
      <c r="D149" s="8"/>
      <c r="E149" s="8">
        <v>0.16009999999999999</v>
      </c>
      <c r="F149" s="19">
        <f t="shared" ref="F149:F154" si="5">G149-E149</f>
        <v>-8.718999999999999E-2</v>
      </c>
      <c r="G149" s="8">
        <v>7.2910000000000003E-2</v>
      </c>
    </row>
    <row r="150" spans="1:7" x14ac:dyDescent="0.25">
      <c r="A150" s="37"/>
      <c r="B150" s="37"/>
      <c r="C150" s="8" t="s">
        <v>12</v>
      </c>
      <c r="D150" s="8"/>
      <c r="E150" s="8">
        <v>0.16009999999999999</v>
      </c>
      <c r="F150" s="19">
        <f t="shared" si="5"/>
        <v>-8.718999999999999E-2</v>
      </c>
      <c r="G150" s="8">
        <v>7.2910000000000003E-2</v>
      </c>
    </row>
    <row r="151" spans="1:7" x14ac:dyDescent="0.25">
      <c r="A151" s="37"/>
      <c r="B151" s="37"/>
      <c r="C151" s="35" t="s">
        <v>56</v>
      </c>
      <c r="D151" s="35"/>
      <c r="E151" s="16">
        <v>0</v>
      </c>
      <c r="F151" s="16">
        <f t="shared" si="5"/>
        <v>48.68</v>
      </c>
      <c r="G151" s="8">
        <v>48.68</v>
      </c>
    </row>
    <row r="152" spans="1:7" x14ac:dyDescent="0.25">
      <c r="A152" s="37"/>
      <c r="B152" s="37"/>
      <c r="C152" s="35" t="s">
        <v>57</v>
      </c>
      <c r="D152" s="35"/>
      <c r="E152" s="16">
        <v>0</v>
      </c>
      <c r="F152" s="16">
        <f t="shared" si="5"/>
        <v>15.06</v>
      </c>
      <c r="G152" s="8">
        <v>15.06</v>
      </c>
    </row>
    <row r="153" spans="1:7" x14ac:dyDescent="0.25">
      <c r="A153" s="37"/>
      <c r="B153" s="21"/>
      <c r="C153" s="36"/>
      <c r="D153" s="36"/>
      <c r="E153" s="20">
        <v>57906</v>
      </c>
      <c r="F153" s="20">
        <f t="shared" si="5"/>
        <v>29054</v>
      </c>
      <c r="G153" s="20">
        <v>86960</v>
      </c>
    </row>
    <row r="154" spans="1:7" x14ac:dyDescent="0.25">
      <c r="A154" s="37"/>
      <c r="B154" s="37" t="s">
        <v>59</v>
      </c>
      <c r="C154" s="8" t="s">
        <v>55</v>
      </c>
      <c r="D154" s="8"/>
      <c r="E154" s="16">
        <v>28</v>
      </c>
      <c r="F154" s="16">
        <f t="shared" si="5"/>
        <v>-28</v>
      </c>
      <c r="G154" s="16">
        <v>0</v>
      </c>
    </row>
    <row r="155" spans="1:7" x14ac:dyDescent="0.25">
      <c r="A155" s="37"/>
      <c r="B155" s="37"/>
      <c r="C155" s="38" t="s">
        <v>10</v>
      </c>
      <c r="D155" s="38"/>
      <c r="E155" s="8"/>
      <c r="F155" s="8"/>
      <c r="G155" s="8"/>
    </row>
    <row r="156" spans="1:7" x14ac:dyDescent="0.25">
      <c r="A156" s="37"/>
      <c r="B156" s="37"/>
      <c r="C156" s="8" t="s">
        <v>11</v>
      </c>
      <c r="D156" s="8"/>
      <c r="E156" s="8">
        <v>0.16009999999999999</v>
      </c>
      <c r="F156" s="19">
        <f>G156-E156</f>
        <v>-8.718999999999999E-2</v>
      </c>
      <c r="G156" s="8">
        <v>7.2910000000000003E-2</v>
      </c>
    </row>
    <row r="157" spans="1:7" x14ac:dyDescent="0.25">
      <c r="A157" s="37"/>
      <c r="B157" s="37"/>
      <c r="C157" s="8" t="s">
        <v>12</v>
      </c>
      <c r="D157" s="8"/>
      <c r="E157" s="8">
        <v>0.16009999999999999</v>
      </c>
      <c r="F157" s="19">
        <f>G157-E157</f>
        <v>-8.718999999999999E-2</v>
      </c>
      <c r="G157" s="8">
        <v>7.2910000000000003E-2</v>
      </c>
    </row>
    <row r="158" spans="1:7" x14ac:dyDescent="0.25">
      <c r="A158" s="37"/>
      <c r="B158" s="37"/>
      <c r="C158" s="35" t="s">
        <v>56</v>
      </c>
      <c r="D158" s="35"/>
      <c r="E158" s="16">
        <v>0</v>
      </c>
      <c r="F158" s="16">
        <f>G158-E158</f>
        <v>48.68</v>
      </c>
      <c r="G158" s="8">
        <v>48.68</v>
      </c>
    </row>
    <row r="159" spans="1:7" x14ac:dyDescent="0.25">
      <c r="A159" s="37"/>
      <c r="B159" s="37"/>
      <c r="C159" s="35" t="s">
        <v>57</v>
      </c>
      <c r="D159" s="35"/>
      <c r="E159" s="16">
        <v>0</v>
      </c>
      <c r="F159" s="16">
        <f>G159-E159</f>
        <v>15.06</v>
      </c>
      <c r="G159" s="8">
        <v>15.06</v>
      </c>
    </row>
    <row r="160" spans="1:7" x14ac:dyDescent="0.25">
      <c r="A160" s="29" t="s">
        <v>60</v>
      </c>
      <c r="B160" s="29"/>
      <c r="C160" s="30" t="s">
        <v>5</v>
      </c>
      <c r="D160" s="30"/>
      <c r="E160" s="4">
        <v>156499</v>
      </c>
      <c r="F160" s="4">
        <f>G160-E160</f>
        <v>0</v>
      </c>
      <c r="G160" s="4">
        <v>156499</v>
      </c>
    </row>
    <row r="161" spans="1:7" x14ac:dyDescent="0.25">
      <c r="A161" s="29"/>
      <c r="B161" s="29"/>
      <c r="C161" s="31" t="s">
        <v>61</v>
      </c>
      <c r="D161" s="31"/>
      <c r="E161" s="31"/>
      <c r="F161" s="31"/>
      <c r="G161" s="31"/>
    </row>
    <row r="162" spans="1:7" x14ac:dyDescent="0.25">
      <c r="A162" s="29"/>
      <c r="B162" s="29"/>
      <c r="C162" s="31"/>
      <c r="D162" s="31"/>
      <c r="E162" s="31"/>
      <c r="F162" s="31"/>
      <c r="G162" s="31"/>
    </row>
    <row r="163" spans="1:7" x14ac:dyDescent="0.25">
      <c r="A163" s="29"/>
      <c r="B163" s="29"/>
      <c r="C163" s="31"/>
      <c r="D163" s="31"/>
      <c r="E163" s="31"/>
      <c r="F163" s="31"/>
      <c r="G163" s="31"/>
    </row>
    <row r="164" spans="1:7" x14ac:dyDescent="0.25">
      <c r="A164" s="29"/>
      <c r="B164" s="29"/>
      <c r="C164" s="31"/>
      <c r="D164" s="31"/>
      <c r="E164" s="31"/>
      <c r="F164" s="31"/>
      <c r="G164" s="31"/>
    </row>
    <row r="165" spans="1:7" x14ac:dyDescent="0.25">
      <c r="A165" s="29"/>
      <c r="B165" s="29"/>
      <c r="C165" s="31"/>
      <c r="D165" s="31"/>
      <c r="E165" s="31"/>
      <c r="F165" s="31"/>
      <c r="G165" s="31"/>
    </row>
    <row r="166" spans="1:7" x14ac:dyDescent="0.25">
      <c r="A166" s="29"/>
      <c r="B166" s="29"/>
      <c r="C166" s="31"/>
      <c r="D166" s="31"/>
      <c r="E166" s="31"/>
      <c r="F166" s="31"/>
      <c r="G166" s="31"/>
    </row>
    <row r="167" spans="1:7" x14ac:dyDescent="0.25">
      <c r="A167" s="22"/>
      <c r="B167" s="22"/>
      <c r="C167" s="22"/>
      <c r="D167" s="22"/>
      <c r="E167" s="22"/>
      <c r="F167" s="22"/>
      <c r="G167" s="22"/>
    </row>
    <row r="168" spans="1:7" x14ac:dyDescent="0.25">
      <c r="A168" s="2" t="s">
        <v>62</v>
      </c>
      <c r="B168" s="2"/>
      <c r="C168" s="2"/>
      <c r="D168" s="2"/>
      <c r="E168" s="23">
        <v>29383035</v>
      </c>
      <c r="F168" s="23">
        <v>770759</v>
      </c>
      <c r="G168" s="23">
        <v>30153794</v>
      </c>
    </row>
  </sheetData>
  <mergeCells count="143">
    <mergeCell ref="C10:D10"/>
    <mergeCell ref="C11:D11"/>
    <mergeCell ref="B14:B17"/>
    <mergeCell ref="C14:D14"/>
    <mergeCell ref="C15:D15"/>
    <mergeCell ref="C16:D16"/>
    <mergeCell ref="C17:D17"/>
    <mergeCell ref="A1:D1"/>
    <mergeCell ref="A2:A26"/>
    <mergeCell ref="C2:D2"/>
    <mergeCell ref="C3:D3"/>
    <mergeCell ref="C4:D4"/>
    <mergeCell ref="C5:D5"/>
    <mergeCell ref="B6:B9"/>
    <mergeCell ref="C6:D6"/>
    <mergeCell ref="C7:D7"/>
    <mergeCell ref="B10:B13"/>
    <mergeCell ref="B18:B21"/>
    <mergeCell ref="C18:D18"/>
    <mergeCell ref="C19:D19"/>
    <mergeCell ref="C20:D20"/>
    <mergeCell ref="C21:D21"/>
    <mergeCell ref="B22:B26"/>
    <mergeCell ref="C22:D22"/>
    <mergeCell ref="C23:D23"/>
    <mergeCell ref="C24:D24"/>
    <mergeCell ref="C25:D25"/>
    <mergeCell ref="C26:D26"/>
    <mergeCell ref="C27:D27"/>
    <mergeCell ref="C28:D28"/>
    <mergeCell ref="C29:D29"/>
    <mergeCell ref="C30:D30"/>
    <mergeCell ref="B31:B34"/>
    <mergeCell ref="C31:D31"/>
    <mergeCell ref="C32:D32"/>
    <mergeCell ref="B35:B38"/>
    <mergeCell ref="C35:D35"/>
    <mergeCell ref="C36:D36"/>
    <mergeCell ref="B39:B42"/>
    <mergeCell ref="C39:D39"/>
    <mergeCell ref="C40:D40"/>
    <mergeCell ref="B44:B48"/>
    <mergeCell ref="C44:D44"/>
    <mergeCell ref="C45:D45"/>
    <mergeCell ref="C46:D46"/>
    <mergeCell ref="C47:D47"/>
    <mergeCell ref="C48:D48"/>
    <mergeCell ref="A49:A72"/>
    <mergeCell ref="C49:D49"/>
    <mergeCell ref="C50:D50"/>
    <mergeCell ref="C51:D51"/>
    <mergeCell ref="C52:D52"/>
    <mergeCell ref="B53:B56"/>
    <mergeCell ref="C53:D53"/>
    <mergeCell ref="C54:D54"/>
    <mergeCell ref="B57:B60"/>
    <mergeCell ref="B69:B72"/>
    <mergeCell ref="C69:D69"/>
    <mergeCell ref="C70:D70"/>
    <mergeCell ref="A73:B75"/>
    <mergeCell ref="C73:D73"/>
    <mergeCell ref="C74:D74"/>
    <mergeCell ref="C57:D57"/>
    <mergeCell ref="C58:D58"/>
    <mergeCell ref="B61:B64"/>
    <mergeCell ref="C61:D61"/>
    <mergeCell ref="C62:D62"/>
    <mergeCell ref="B65:B68"/>
    <mergeCell ref="C65:D65"/>
    <mergeCell ref="C66:D66"/>
    <mergeCell ref="A76:B81"/>
    <mergeCell ref="C76:D76"/>
    <mergeCell ref="C77:G81"/>
    <mergeCell ref="A87:A107"/>
    <mergeCell ref="C87:D87"/>
    <mergeCell ref="C89:D89"/>
    <mergeCell ref="C90:D90"/>
    <mergeCell ref="C91:D91"/>
    <mergeCell ref="C92:D92"/>
    <mergeCell ref="B93:B96"/>
    <mergeCell ref="B102:B107"/>
    <mergeCell ref="C102:D102"/>
    <mergeCell ref="C103:D103"/>
    <mergeCell ref="C104:D104"/>
    <mergeCell ref="C105:D105"/>
    <mergeCell ref="C106:D106"/>
    <mergeCell ref="C94:D94"/>
    <mergeCell ref="C95:D95"/>
    <mergeCell ref="C96:D96"/>
    <mergeCell ref="B97:B101"/>
    <mergeCell ref="C98:D98"/>
    <mergeCell ref="C99:D99"/>
    <mergeCell ref="C100:D100"/>
    <mergeCell ref="C101:D101"/>
    <mergeCell ref="A108:A116"/>
    <mergeCell ref="B108:B116"/>
    <mergeCell ref="C108:D108"/>
    <mergeCell ref="C109:D109"/>
    <mergeCell ref="C110:D110"/>
    <mergeCell ref="C111:D111"/>
    <mergeCell ref="C112:D112"/>
    <mergeCell ref="C115:D115"/>
    <mergeCell ref="C116:D116"/>
    <mergeCell ref="B147:B152"/>
    <mergeCell ref="C148:D148"/>
    <mergeCell ref="A126:G126"/>
    <mergeCell ref="C130:D130"/>
    <mergeCell ref="B131:B133"/>
    <mergeCell ref="C131:G136"/>
    <mergeCell ref="B134:B136"/>
    <mergeCell ref="A117:A125"/>
    <mergeCell ref="B117:B125"/>
    <mergeCell ref="C117:D117"/>
    <mergeCell ref="C118:D118"/>
    <mergeCell ref="C119:D119"/>
    <mergeCell ref="C120:D120"/>
    <mergeCell ref="C121:D121"/>
    <mergeCell ref="C124:D124"/>
    <mergeCell ref="C125:D125"/>
    <mergeCell ref="A160:B166"/>
    <mergeCell ref="C160:D160"/>
    <mergeCell ref="C161:G166"/>
    <mergeCell ref="A27:A42"/>
    <mergeCell ref="A43:D43"/>
    <mergeCell ref="A44:A48"/>
    <mergeCell ref="A86:D86"/>
    <mergeCell ref="A130:A136"/>
    <mergeCell ref="A129:D129"/>
    <mergeCell ref="C151:D151"/>
    <mergeCell ref="C152:D152"/>
    <mergeCell ref="C153:D153"/>
    <mergeCell ref="B154:B159"/>
    <mergeCell ref="C155:D155"/>
    <mergeCell ref="C158:D158"/>
    <mergeCell ref="C159:D159"/>
    <mergeCell ref="A137:A159"/>
    <mergeCell ref="C137:D137"/>
    <mergeCell ref="C138:D138"/>
    <mergeCell ref="B140:B145"/>
    <mergeCell ref="C141:D141"/>
    <mergeCell ref="C144:D144"/>
    <mergeCell ref="C145:D145"/>
    <mergeCell ref="C146:D146"/>
  </mergeCells>
  <pageMargins left="0.25" right="0.25" top="0.75" bottom="0.75" header="0.3" footer="0.3"/>
  <pageSetup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Adrion  Reed</dc:creator>
  <cp:lastModifiedBy>Lisa Colson</cp:lastModifiedBy>
  <cp:lastPrinted>2026-07-15T16:02:46Z</cp:lastPrinted>
  <dcterms:created xsi:type="dcterms:W3CDTF">2026-07-15T15:47:36Z</dcterms:created>
  <dcterms:modified xsi:type="dcterms:W3CDTF">2026-07-15T17:26:31Z</dcterms:modified>
</cp:coreProperties>
</file>